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8115" activeTab="0"/>
  </bookViews>
  <sheets>
    <sheet name="Лист1" sheetId="1" r:id="rId1"/>
    <sheet name="Лист2" sheetId="2" r:id="rId2"/>
    <sheet name="Лист3" sheetId="3" r:id="rId3"/>
  </sheets>
  <definedNames>
    <definedName name="_xlnm.Print_Area" localSheetId="0">'Лист1'!$A$1:$F$107</definedName>
  </definedNames>
  <calcPr fullCalcOnLoad="1"/>
</workbook>
</file>

<file path=xl/sharedStrings.xml><?xml version="1.0" encoding="utf-8"?>
<sst xmlns="http://schemas.openxmlformats.org/spreadsheetml/2006/main" count="158" uniqueCount="158">
  <si>
    <t>Наименование доходов</t>
  </si>
  <si>
    <t>Налог на доходы физических лиц</t>
  </si>
  <si>
    <t>НАЛОГИ НА СОВОКУПНЫЙ ДОХОД</t>
  </si>
  <si>
    <t>Единый сельскохозяйственный налог</t>
  </si>
  <si>
    <t>ВСЕГО ДОХОДОВ</t>
  </si>
  <si>
    <t>НАЛОГИ НА ПРИБЫЛЬ,ДОХОДЫ</t>
  </si>
  <si>
    <t>1 00 00000 00 0000 000</t>
  </si>
  <si>
    <t>1 01 00000 00 0000 000</t>
  </si>
  <si>
    <t>1 01 02000 01 0000 110</t>
  </si>
  <si>
    <t>1 05 00000 00 0000 000</t>
  </si>
  <si>
    <t>1 05 03000 01 0000 110</t>
  </si>
  <si>
    <t>1 08 00000 00 0000 000</t>
  </si>
  <si>
    <t>1 11 00000 00 0000 000</t>
  </si>
  <si>
    <t>1 16 00000 00 0000 000</t>
  </si>
  <si>
    <t>1 11 05000 00 0000 120</t>
  </si>
  <si>
    <t>1 05 02000 02 0000 110</t>
  </si>
  <si>
    <t xml:space="preserve">                                                       </t>
  </si>
  <si>
    <t xml:space="preserve">                                                                                                              </t>
  </si>
  <si>
    <t>НАЛОГОВЫЕ И НЕНАЛОГОВЫЕ ДОХОДЫ</t>
  </si>
  <si>
    <t xml:space="preserve">ГОСУДАРСТВЕННАЯ ПОШЛИНА </t>
  </si>
  <si>
    <t>2 00 00000 00 0000 000</t>
  </si>
  <si>
    <t>БЕЗВОЗМЕЗДНЫЕ ПОСТУПЛЕНИЯ</t>
  </si>
  <si>
    <t>2 02 00000 00 0000 000</t>
  </si>
  <si>
    <t>2 02 01000 00 0000 151</t>
  </si>
  <si>
    <t>2 02 03000 00 0000 151</t>
  </si>
  <si>
    <t>2 02 03024 05 0001 151</t>
  </si>
  <si>
    <t>2 02 03021 05 0000 151</t>
  </si>
  <si>
    <t>2 02 03024 05 0003 151</t>
  </si>
  <si>
    <t>2 02 03024 05 0004 151</t>
  </si>
  <si>
    <t>2 02 03024 05 0010 151</t>
  </si>
  <si>
    <t>2 02 03024 05 0009 151</t>
  </si>
  <si>
    <t>2 02 03024 05 0011 151</t>
  </si>
  <si>
    <t>2 02 02000 00 0000 151</t>
  </si>
  <si>
    <t>Субсидии бюджетам субъектов РФ и муниципальных образований</t>
  </si>
  <si>
    <t>2 02 02999 05 0016 151</t>
  </si>
  <si>
    <t xml:space="preserve">Субсидия  бюджетам муниципальных районов области на возмещение стоимости питания обучающихся, посещающих группы продленного дня в муниципальных общеобразовательных учреждениях ,в соответствии с Законом Саратовской области "Об образовании" </t>
  </si>
  <si>
    <t>2 02 02999 05 0017 151</t>
  </si>
  <si>
    <t>Субвенции бюджетам муниципальным районов на исполнение государственных полномочий по расчету и представлению дотаций поселениям</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</si>
  <si>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</si>
  <si>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</si>
  <si>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2 02 03024 05 0007 151</t>
  </si>
  <si>
    <t>2 02 03055 05 0000 151</t>
  </si>
  <si>
    <t>Субсидия  бюджетам муниципальных районов области на возмещение стоимости питания обущающихся в муниципальных общеобразовательных учреждениях, в соответствии с Законом Саратовской области "Об образовании"</t>
  </si>
  <si>
    <t>1 12 00000 00 0000 000</t>
  </si>
  <si>
    <t>Код бюджетной классификации доходов</t>
  </si>
  <si>
    <t>2 02 02999 05 0018 151</t>
  </si>
  <si>
    <t>2 02 01001 05 0002 151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</si>
  <si>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бюджета,расположенных на территориях муниципальных образований области</t>
  </si>
  <si>
    <t>Субвенции  бюджетам муниципальных полномочий области на осуществление органами местного самоуправления государственных полномочий по организации предоставления и предоставлению гражданам субсидий на оплату жилых помещений и коммунальных услуг, всего:</t>
  </si>
  <si>
    <t>вт.ч.субвенции бюджетам муниципальных районов области на предоставление гражданам субсидий на оплату жилого помещения и коммунальных услуг</t>
  </si>
  <si>
    <t>в т.ч. субвенции бюджетам муниципальных районов области по организации  предоставления гражданам субсидий на оплату жилого помещения и коммунальных услуг</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</si>
  <si>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</si>
  <si>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 xml:space="preserve">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t>
  </si>
  <si>
    <t>Субвенции  бюджетам муниципальных районов области на  осуществление органоми местного самоупрвления государственных полномочий  по денежным  выплатапм медицинскому персоналу фельшерско-акушерских пунктов,врачам,фельдшерам и медицинским сестрам скорой медицинской помощи</t>
  </si>
  <si>
    <t>1 14 06014 10 0000 120</t>
  </si>
  <si>
    <t xml:space="preserve">Доходы от продажи земельных участков,государственная собственность на которые не разграничена и которые расположены в границах поселений </t>
  </si>
  <si>
    <t xml:space="preserve"> 2 07 05000 05 0000 180</t>
  </si>
  <si>
    <t>Прочие безвозмездные поступления в бюджет муниципального района</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</si>
  <si>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</si>
  <si>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1 11 07015 05 0000 120</t>
  </si>
  <si>
    <t>2 02 01003 05 0000 151</t>
  </si>
  <si>
    <t>Дотация бюджетам муниципальных районов на поддержку мер по обеспечению сбалансированности бюджетов</t>
  </si>
  <si>
    <t>2 02 03024 05 0008 151</t>
  </si>
  <si>
    <t>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</si>
  <si>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</si>
  <si>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1 06 04000 02 0000 110</t>
  </si>
  <si>
    <t>в т.ч. на денежные выплаты медицинскому персоналу фельшерско-акушерских пунктов,врачам,фельдшерам и медицинским сестрам скорой медицинской помощи</t>
  </si>
  <si>
    <t>на организацию денежных выплат медицинскому персоналу фельшерско-акушерских пунктов,врачам,фельдшерам и медицинским сестрам скорой медицинской помощи</t>
  </si>
  <si>
    <t xml:space="preserve">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</si>
  <si>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2 02 02999 05 0030 151</t>
  </si>
  <si>
    <t>Транспортный налог</t>
  </si>
  <si>
    <t>2 02 03024 05 0014 151</t>
  </si>
  <si>
    <t>2 02 03024 05 0012 151</t>
  </si>
  <si>
    <t>2 02 03024 05 0015 151</t>
  </si>
  <si>
    <t xml:space="preserve"> 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</si>
  <si>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 за счет средств федерального бюджета</t>
  </si>
  <si>
    <t>1 09 00000 00 0000 000</t>
  </si>
  <si>
    <t>1 13 00000 00 0000 000</t>
  </si>
  <si>
    <t>2 02 03024 05 0013 151</t>
  </si>
  <si>
    <t>2 02 03024 05 0017 151</t>
  </si>
  <si>
    <t>2 02 03024 05 0018 151</t>
  </si>
  <si>
    <t>Субвенция бюджетам муниципальных районов области на осуществление  органами местного самоуправления гос. полномочий по предоставлению гражданам соц. выплат на проведение в жилых помещениях кап. ремонта и работ, направленных на повышение уровня обеспеченности их коммунальными услугами</t>
  </si>
  <si>
    <t>Субвенция бюджетам муниципальных районов области на осуществление  органами местного самоуправления гос. полномочий по организации  предоставления гражданам соц. выплат на проведение в жилых помещениях кап. ремонта и работ, направленных на повышение уровня обеспеченности их коммунальными услугами</t>
  </si>
  <si>
    <t>2 02 04999 05 0007 151</t>
  </si>
  <si>
    <t>Межбюджетные трансферты на комплектование книжных фондов библиотек муниципальных образований за счет средств областного бюджета</t>
  </si>
  <si>
    <t>Дотация бюджетам муниципальных районов на выравнивание  бюджетной обеспеченности муниципальных районов области</t>
  </si>
  <si>
    <t>Субсидии бюджетам муниципальных районов области на возмещение части стоимости молока для питания обучающихся 1-4 классов в муниципальных общеобразовательных учреждениях в соответствии с законом Саратовской области "Об образовании"</t>
  </si>
  <si>
    <t>2 02 03015 05 0000 151</t>
  </si>
  <si>
    <t>1 11 05010 10 0000 120</t>
  </si>
  <si>
    <t>1 11 05035 05 0000 120</t>
  </si>
  <si>
    <t>1 06 00000 00 0000 000</t>
  </si>
  <si>
    <t>НАЛОГИ НА ИМУЩЕСТВО</t>
  </si>
  <si>
    <t>2 02 03024 05 0022 151</t>
  </si>
  <si>
    <t>2 02 03024 05 0023 151</t>
  </si>
  <si>
    <t>Субвенция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</si>
  <si>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</si>
  <si>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 xml:space="preserve">на организацию предоставления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</si>
  <si>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 xml:space="preserve">в части финансирования расходов на ежемесячное денежное вознаграждение за классное руководство </t>
  </si>
  <si>
    <t>Единый налог на вмененный доход для отдельных видов деятельности</t>
  </si>
  <si>
    <t xml:space="preserve">Субвенции бюджетам муниципальных районов  области на реализацию основных общеобразовательных программ всего:  </t>
  </si>
  <si>
    <t xml:space="preserve">в том числе:       в части финансирования расходов на оплату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</si>
  <si>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</si>
  <si>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</si>
  <si>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 xml:space="preserve">Субвенция бюджетам муниципальных районов области на организацию предоставления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</si>
  <si>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</si>
  <si>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от средства от продажи права на заключение договоров аренды указанных земельных участков </t>
  </si>
  <si>
    <t xml:space="preserve">Доходы от оказания платных услуг и компенсации затрат государства </t>
  </si>
  <si>
    <t xml:space="preserve">Субвенции  бюджетам муниципальных районов области на осуществление органами местного самоуправления отдельных полномочий по исполнению функций коммиссий по делам несовершеннолетних и защите их прав </t>
  </si>
  <si>
    <t>2 19 05000 05 0000 151</t>
  </si>
  <si>
    <t>Возврат остатков субсидий,субвенций и иных межбюджетных трансфертов,имеющих целевое назначение прошлых лет, из бюджетов муниципальных районов</t>
  </si>
  <si>
    <t>202 03002 05 0000 151</t>
  </si>
  <si>
    <t>Субвенция бюджетам муниципальных районов области на осуществление переданных органам местного самоуправления государственных полномочий по подготовке и проведению Всероссийской переписи населения 2010 года</t>
  </si>
  <si>
    <t>2 02 04999 05 0006 151</t>
  </si>
  <si>
    <t>Межбюджетные трансферты, передаваемые бюджетам муниципальных районов за счет резервного фонда Правительства области</t>
  </si>
  <si>
    <t>ШТРАФЫ,САНКЦИИ,ВОЗМЕЩЕНИЕ УЩЕРБА</t>
  </si>
  <si>
    <t>Итого</t>
  </si>
  <si>
    <t>2 02 03007 05 0000 151</t>
  </si>
  <si>
    <t>2 02 03047 05 0000 151</t>
  </si>
  <si>
    <t>Субвенции бюджетам муниципальных образований на  возмещение части затрат на закупку кормов для маточного поголовья крупного рогатого скота</t>
  </si>
  <si>
    <t>2 02 03024 05 0024 151</t>
  </si>
  <si>
    <t>2 02 03024 05 0025 151</t>
  </si>
  <si>
    <t>2 02 03024 05 0026 151</t>
  </si>
  <si>
    <t>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</si>
  <si>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Субвенция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</si>
  <si>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Субвенция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</si>
  <si>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1 14 02033 05 0000 410</t>
  </si>
  <si>
    <r>
      <t xml:space="preserve">Доходы от </t>
    </r>
    <r>
      <rPr>
        <u val="single"/>
        <sz val="10"/>
        <color indexed="8"/>
        <rFont val="Times New Roman"/>
        <family val="1"/>
      </rPr>
      <t>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</si>
  <si>
    <t>НАЛОГОВЫЕ  ДОХОДЫ</t>
  </si>
  <si>
    <t xml:space="preserve"> НЕНАЛОГОВЫЕ ДОХОДЫ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</si>
  <si>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</si>
  <si>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Субсидии бюджетам муниципальных районов на обеспечение жильем молодых семей -федеральные</t>
  </si>
  <si>
    <t>Субсидии бюджетам муниципальных районов на обеспечение жильем молодых семей- областные</t>
  </si>
  <si>
    <t>2 02 03024 05 0016 151</t>
  </si>
  <si>
    <t>Субсидии бюджетам муниципальных районов на модернизацию региональных систем общего образования (федеральные)</t>
  </si>
  <si>
    <t>Субвенции бюджетам субъектов РФ и муниципальных образований</t>
  </si>
  <si>
    <t>Безвозмездные поступления от других бюджетов бюджетной системы Российской Федерации</t>
  </si>
  <si>
    <t>Дотации бюджетам субъектов РФ и муниципальных образхований</t>
  </si>
  <si>
    <t xml:space="preserve">Субвенция бюджетам муниципальных районов на составление (изменения и дополнение) списков кандидатов в присяжные заседатели федеральных судов юрисдикции в Российской Федерации </t>
  </si>
  <si>
    <t>2 02 02999 05 0029 151</t>
  </si>
  <si>
    <t xml:space="preserve">2 02 02051 05 0000 151 </t>
  </si>
  <si>
    <t>1 11 05025 05 0000 120</t>
  </si>
  <si>
    <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0"/>
        <rFont val="Arial CYR"/>
        <family val="0"/>
      </rPr>
      <t>)</t>
    </r>
  </si>
  <si>
    <t>ДОХОДЫ ОТ ИСПОЛЬЗОВАНИЯ ИМУЩЕСТВА,НАХОДЯЩЕГОСЯ В ГОСУДАРСТВЕННОЙ И МУНИЦИПАЛЬНОЙ СОБСТВЕННОСТИ</t>
  </si>
  <si>
    <t xml:space="preserve">Субсидия  бюджетам муниципальных районов области на возмещение содержания воспитанников в муниципальных учреждениях реализующих основную общеобразовательную программу дошкольного воспитания в соответствии с Законом Саратовской области "Об образовании" </t>
  </si>
  <si>
    <t>2 02 02145 05 0000 151</t>
  </si>
  <si>
    <t xml:space="preserve">Задолженность и перерасчеты по отмененным налогам, сборам и иным обязательным платежам </t>
  </si>
  <si>
    <t>Верно:</t>
  </si>
  <si>
    <t>Исполнено</t>
  </si>
  <si>
    <t>% исполнения</t>
  </si>
  <si>
    <t>Назначено</t>
  </si>
  <si>
    <t>1 17 00000 00 0000 000</t>
  </si>
  <si>
    <t>ПРОЧИЕ НЕНАЛОГОВЫЕ ДОХОДЫ</t>
  </si>
  <si>
    <t xml:space="preserve">  Отчет о поступлении доходов в бюджет Федоровского муниципального района за 2011год</t>
  </si>
  <si>
    <t xml:space="preserve">                                                                                   Федоровского муниципального района </t>
  </si>
  <si>
    <t xml:space="preserve">                                                                                   Саратовской области</t>
  </si>
  <si>
    <t xml:space="preserve">                                                                                   Приложение № 1</t>
  </si>
  <si>
    <t xml:space="preserve">                                                                                    к решению Муниципального Собрания</t>
  </si>
  <si>
    <t xml:space="preserve">                                                                                   № 138 от 27.04.2012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</si>
</sst>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6">
    <font>
      <sz val="10"/>
      <name val="Arial Cyr"/>
      <family val="0"/>
    </font>
    <font>
      <b/>
      <sz val="10"/>
      <name val="Arial Cyr"/>
      <family val="2"/>
    </font>
    <font>
      <b/>
      <sz val="10"/>
      <name val="Times New Roman"/>
      <family val="1"/>
    </font>
    <font>
      <u val="single"/>
      <sz val="10"/>
      <color indexed="12"/>
      <name val="Arial Cyr"/>
      <family val="0"/>
    </font>
    <font>
      <u val="single"/>
      <sz val="10"/>
      <color indexed="36"/>
      <name val="Arial Cyr"/>
      <family val="0"/>
    </font>
    <font>
      <sz val="9"/>
      <name val="Times New Roman"/>
      <family val="1"/>
    </font>
    <font>
      <sz val="10"/>
      <name val="Times New Roman"/>
      <family val="1"/>
    </font>
    <font>
      <sz val="10"/>
      <color indexed="8"/>
      <name val="Times New Roman"/>
      <family val="1"/>
    </font>
    <font>
      <u val="single"/>
      <sz val="10"/>
      <color indexed="8"/>
      <name val="Times New Roman"/>
      <family val="1"/>
    </font>
    <font>
      <b/>
      <sz val="10"/>
      <color indexed="8"/>
      <name val="Times New Roman"/>
      <family val="1"/>
    </font>
    <font>
      <b/>
      <sz val="10"/>
      <color indexed="10"/>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83">
    <xf numFmtId="0" fontId="0" fillId="0" borderId="0" xfId="0" applyAlignment="1">
      <alignment/>
    </xf>
    <xf numFmtId="1" fontId="0" fillId="0" borderId="0" xfId="0" applyNumberFormat="1" applyAlignment="1">
      <alignment/>
    </xf>
    <xf numFmtId="0" fontId="1" fillId="0" borderId="0" xfId="0" applyFont="1" applyAlignment="1">
      <alignment/>
    </xf>
    <xf numFmtId="0" fontId="0" fillId="0" borderId="0" xfId="0" applyBorder="1" applyAlignment="1">
      <alignment horizontal="center"/>
    </xf>
    <xf numFmtId="0" fontId="0" fillId="0" borderId="0" xfId="0" applyBorder="1" applyAlignment="1">
      <alignment/>
    </xf>
    <xf numFmtId="164" fontId="1" fillId="0" borderId="0" xfId="0" applyNumberFormat="1" applyFont="1" applyBorder="1" applyAlignment="1">
      <alignment horizontal="center"/>
    </xf>
    <xf numFmtId="164" fontId="0" fillId="0" borderId="0" xfId="0" applyNumberFormat="1" applyBorder="1" applyAlignment="1">
      <alignment horizontal="center"/>
    </xf>
    <xf numFmtId="164" fontId="1" fillId="0" borderId="0" xfId="0" applyNumberFormat="1" applyFont="1" applyBorder="1" applyAlignment="1">
      <alignment/>
    </xf>
    <xf numFmtId="164" fontId="0" fillId="0" borderId="0" xfId="0" applyNumberFormat="1" applyBorder="1" applyAlignment="1">
      <alignment/>
    </xf>
    <xf numFmtId="164" fontId="1" fillId="0" borderId="0" xfId="0" applyNumberFormat="1" applyFont="1" applyBorder="1" applyAlignment="1">
      <alignment/>
    </xf>
    <xf numFmtId="164" fontId="1" fillId="33" borderId="0" xfId="0" applyNumberFormat="1" applyFont="1" applyFill="1" applyBorder="1" applyAlignment="1">
      <alignment horizontal="center"/>
    </xf>
    <xf numFmtId="0" fontId="1" fillId="33" borderId="0" xfId="0" applyFont="1" applyFill="1" applyAlignment="1">
      <alignment/>
    </xf>
    <xf numFmtId="164" fontId="0" fillId="33" borderId="0" xfId="0" applyNumberFormat="1" applyFill="1" applyBorder="1" applyAlignment="1">
      <alignment horizontal="center"/>
    </xf>
    <xf numFmtId="0" fontId="0" fillId="33" borderId="0" xfId="0" applyFill="1" applyAlignment="1">
      <alignment/>
    </xf>
    <xf numFmtId="164" fontId="1" fillId="34" borderId="0" xfId="0" applyNumberFormat="1" applyFont="1" applyFill="1" applyBorder="1" applyAlignment="1">
      <alignment horizontal="center"/>
    </xf>
    <xf numFmtId="0" fontId="6" fillId="0" borderId="10" xfId="0" applyNumberFormat="1" applyFont="1" applyFill="1" applyBorder="1" applyAlignment="1">
      <alignment horizontal="left" vertical="top" wrapText="1" shrinkToFit="1"/>
    </xf>
    <xf numFmtId="0" fontId="6" fillId="0" borderId="11" xfId="0" applyFont="1" applyBorder="1" applyAlignment="1">
      <alignment horizontal="left" vertical="top" wrapText="1"/>
    </xf>
    <xf numFmtId="0" fontId="6" fillId="0" borderId="11" xfId="0" applyFont="1" applyFill="1" applyBorder="1" applyAlignment="1">
      <alignment horizontal="left" vertical="top" wrapText="1" shrinkToFit="1"/>
    </xf>
    <xf numFmtId="0" fontId="6" fillId="0" borderId="10" xfId="0" applyFont="1" applyFill="1" applyBorder="1" applyAlignment="1">
      <alignment horizontal="left" vertical="top" wrapText="1" shrinkToFit="1"/>
    </xf>
    <xf numFmtId="3" fontId="6" fillId="0" borderId="12" xfId="0" applyNumberFormat="1" applyFont="1" applyFill="1" applyBorder="1" applyAlignment="1">
      <alignment horizontal="left" vertical="top" wrapText="1" shrinkToFit="1"/>
    </xf>
    <xf numFmtId="0" fontId="6" fillId="0" borderId="13" xfId="0" applyFont="1" applyFill="1" applyBorder="1" applyAlignment="1">
      <alignment horizontal="left" vertical="top" wrapText="1" shrinkToFit="1"/>
    </xf>
    <xf numFmtId="0" fontId="6" fillId="0" borderId="11" xfId="0" applyFont="1" applyBorder="1" applyAlignment="1">
      <alignment vertical="top" wrapText="1"/>
    </xf>
    <xf numFmtId="0" fontId="6" fillId="0" borderId="14" xfId="0" applyFont="1" applyBorder="1" applyAlignment="1">
      <alignment vertical="top" wrapText="1"/>
    </xf>
    <xf numFmtId="0" fontId="6" fillId="0" borderId="14" xfId="0" applyFont="1" applyFill="1" applyBorder="1" applyAlignment="1">
      <alignment horizontal="left" vertical="top" wrapText="1" shrinkToFit="1"/>
    </xf>
    <xf numFmtId="0" fontId="6" fillId="0" borderId="11" xfId="0" applyFont="1" applyFill="1" applyBorder="1" applyAlignment="1">
      <alignment horizontal="left" wrapText="1"/>
    </xf>
    <xf numFmtId="0" fontId="6" fillId="0" borderId="12" xfId="0" applyFont="1" applyFill="1" applyBorder="1" applyAlignment="1">
      <alignment horizontal="left" vertical="top" wrapText="1" shrinkToFit="1"/>
    </xf>
    <xf numFmtId="0" fontId="6" fillId="0" borderId="15" xfId="0" applyFont="1" applyFill="1" applyBorder="1" applyAlignment="1">
      <alignment horizontal="left" vertical="top" wrapText="1" shrinkToFit="1"/>
    </xf>
    <xf numFmtId="0" fontId="2" fillId="0" borderId="11" xfId="0" applyFont="1" applyFill="1" applyBorder="1" applyAlignment="1">
      <alignment horizontal="left" vertical="top" wrapText="1" shrinkToFit="1"/>
    </xf>
    <xf numFmtId="0" fontId="2" fillId="0" borderId="14" xfId="0" applyFont="1" applyFill="1" applyBorder="1" applyAlignment="1">
      <alignment horizontal="left" vertical="top" wrapText="1" shrinkToFit="1"/>
    </xf>
    <xf numFmtId="0" fontId="2" fillId="33" borderId="14" xfId="0" applyFont="1" applyFill="1" applyBorder="1" applyAlignment="1">
      <alignment horizontal="left" vertical="top" wrapText="1" shrinkToFit="1"/>
    </xf>
    <xf numFmtId="0" fontId="2" fillId="0" borderId="16" xfId="0" applyFont="1" applyFill="1" applyBorder="1" applyAlignment="1">
      <alignment horizontal="left" vertical="top" wrapText="1" shrinkToFit="1"/>
    </xf>
    <xf numFmtId="0" fontId="2" fillId="33" borderId="17" xfId="0" applyFont="1" applyFill="1" applyBorder="1" applyAlignment="1">
      <alignment horizontal="left"/>
    </xf>
    <xf numFmtId="0" fontId="2" fillId="33" borderId="12" xfId="0" applyFont="1" applyFill="1" applyBorder="1" applyAlignment="1">
      <alignment horizontal="left"/>
    </xf>
    <xf numFmtId="0" fontId="6" fillId="0" borderId="18" xfId="0" applyFont="1" applyFill="1" applyBorder="1" applyAlignment="1">
      <alignment horizontal="left" wrapText="1"/>
    </xf>
    <xf numFmtId="0" fontId="0" fillId="0" borderId="13" xfId="0" applyBorder="1" applyAlignment="1">
      <alignment/>
    </xf>
    <xf numFmtId="0" fontId="7" fillId="0" borderId="11" xfId="0" applyFont="1" applyBorder="1" applyAlignment="1">
      <alignment wrapText="1"/>
    </xf>
    <xf numFmtId="2" fontId="7" fillId="33" borderId="11" xfId="0" applyNumberFormat="1" applyFont="1" applyFill="1" applyBorder="1" applyAlignment="1">
      <alignment horizontal="justify" vertical="top" wrapText="1"/>
    </xf>
    <xf numFmtId="0" fontId="7" fillId="0" borderId="19" xfId="0" applyFont="1" applyBorder="1" applyAlignment="1">
      <alignment wrapText="1"/>
    </xf>
    <xf numFmtId="0" fontId="7" fillId="0" borderId="11" xfId="0" applyFont="1" applyBorder="1" applyAlignment="1">
      <alignment vertical="top" wrapText="1"/>
    </xf>
    <xf numFmtId="1" fontId="6" fillId="0" borderId="0" xfId="0" applyNumberFormat="1" applyFont="1" applyAlignment="1">
      <alignment/>
    </xf>
    <xf numFmtId="0" fontId="2" fillId="33" borderId="11" xfId="0" applyFont="1" applyFill="1" applyBorder="1" applyAlignment="1">
      <alignment horizontal="left"/>
    </xf>
    <xf numFmtId="164" fontId="2" fillId="33" borderId="11" xfId="0" applyNumberFormat="1" applyFont="1" applyFill="1" applyBorder="1" applyAlignment="1">
      <alignment horizontal="center"/>
    </xf>
    <xf numFmtId="0" fontId="6" fillId="0" borderId="11" xfId="0" applyFont="1" applyBorder="1" applyAlignment="1">
      <alignment horizontal="left"/>
    </xf>
    <xf numFmtId="164" fontId="6" fillId="0" borderId="18" xfId="0" applyNumberFormat="1" applyFont="1" applyBorder="1" applyAlignment="1">
      <alignment horizontal="center"/>
    </xf>
    <xf numFmtId="0" fontId="6" fillId="0" borderId="11" xfId="0" applyFont="1" applyBorder="1" applyAlignment="1">
      <alignment horizontal="left" wrapText="1"/>
    </xf>
    <xf numFmtId="164" fontId="6" fillId="0" borderId="11" xfId="0" applyNumberFormat="1" applyFont="1" applyBorder="1" applyAlignment="1">
      <alignment horizontal="center"/>
    </xf>
    <xf numFmtId="0" fontId="7" fillId="35" borderId="11" xfId="0" applyFont="1" applyFill="1" applyBorder="1" applyAlignment="1">
      <alignment horizontal="left"/>
    </xf>
    <xf numFmtId="164" fontId="9" fillId="0" borderId="11" xfId="0" applyNumberFormat="1" applyFont="1" applyBorder="1" applyAlignment="1">
      <alignment horizontal="center"/>
    </xf>
    <xf numFmtId="0" fontId="2" fillId="33" borderId="10" xfId="0" applyFont="1" applyFill="1" applyBorder="1" applyAlignment="1">
      <alignment horizontal="left" wrapText="1"/>
    </xf>
    <xf numFmtId="164" fontId="2" fillId="33" borderId="18" xfId="0" applyNumberFormat="1" applyFont="1" applyFill="1" applyBorder="1" applyAlignment="1">
      <alignment/>
    </xf>
    <xf numFmtId="164" fontId="2" fillId="33" borderId="19" xfId="0" applyNumberFormat="1" applyFont="1" applyFill="1" applyBorder="1" applyAlignment="1">
      <alignment horizontal="center"/>
    </xf>
    <xf numFmtId="0" fontId="6" fillId="33" borderId="17" xfId="0" applyFont="1" applyFill="1" applyBorder="1" applyAlignment="1">
      <alignment horizontal="left" wrapText="1"/>
    </xf>
    <xf numFmtId="164" fontId="6" fillId="33" borderId="11" xfId="0" applyNumberFormat="1" applyFont="1" applyFill="1" applyBorder="1" applyAlignment="1">
      <alignment horizontal="center"/>
    </xf>
    <xf numFmtId="0" fontId="6" fillId="0" borderId="11" xfId="0" applyFont="1" applyFill="1" applyBorder="1" applyAlignment="1">
      <alignment horizontal="left" vertical="center" wrapText="1"/>
    </xf>
    <xf numFmtId="0" fontId="2" fillId="33" borderId="11" xfId="0" applyFont="1" applyFill="1" applyBorder="1" applyAlignment="1">
      <alignment horizontal="left" wrapText="1"/>
    </xf>
    <xf numFmtId="0" fontId="2" fillId="33" borderId="19" xfId="0" applyFont="1" applyFill="1" applyBorder="1" applyAlignment="1">
      <alignment horizontal="left" wrapText="1"/>
    </xf>
    <xf numFmtId="0" fontId="2" fillId="33" borderId="19" xfId="0" applyFont="1" applyFill="1" applyBorder="1" applyAlignment="1">
      <alignment horizontal="left"/>
    </xf>
    <xf numFmtId="0" fontId="2" fillId="36" borderId="12" xfId="0" applyFont="1" applyFill="1" applyBorder="1" applyAlignment="1">
      <alignment horizontal="left"/>
    </xf>
    <xf numFmtId="164" fontId="2" fillId="36" borderId="11" xfId="0" applyNumberFormat="1" applyFont="1" applyFill="1" applyBorder="1" applyAlignment="1">
      <alignment horizontal="center"/>
    </xf>
    <xf numFmtId="0" fontId="6" fillId="35" borderId="19" xfId="0" applyFont="1" applyFill="1" applyBorder="1" applyAlignment="1">
      <alignment horizontal="left" wrapText="1"/>
    </xf>
    <xf numFmtId="0" fontId="6" fillId="0" borderId="11" xfId="0" applyFont="1" applyBorder="1" applyAlignment="1">
      <alignment horizontal="center"/>
    </xf>
    <xf numFmtId="164" fontId="6" fillId="0" borderId="10" xfId="0" applyNumberFormat="1" applyFont="1" applyBorder="1" applyAlignment="1">
      <alignment horizontal="center"/>
    </xf>
    <xf numFmtId="0" fontId="2" fillId="33" borderId="18" xfId="0" applyFont="1" applyFill="1" applyBorder="1" applyAlignment="1">
      <alignment vertical="top"/>
    </xf>
    <xf numFmtId="1" fontId="6" fillId="33" borderId="12" xfId="0" applyNumberFormat="1" applyFont="1" applyFill="1" applyBorder="1" applyAlignment="1">
      <alignment/>
    </xf>
    <xf numFmtId="1" fontId="0" fillId="0" borderId="0" xfId="0" applyNumberFormat="1" applyAlignment="1">
      <alignment/>
    </xf>
    <xf numFmtId="1" fontId="6" fillId="33" borderId="17" xfId="0" applyNumberFormat="1" applyFont="1" applyFill="1" applyBorder="1" applyAlignment="1">
      <alignment horizontal="center"/>
    </xf>
    <xf numFmtId="164" fontId="2" fillId="33" borderId="10" xfId="0" applyNumberFormat="1" applyFont="1" applyFill="1" applyBorder="1" applyAlignment="1">
      <alignment horizontal="center"/>
    </xf>
    <xf numFmtId="0" fontId="5" fillId="0" borderId="11" xfId="0" applyFont="1" applyBorder="1" applyAlignment="1">
      <alignment vertical="top" wrapText="1"/>
    </xf>
    <xf numFmtId="0" fontId="5" fillId="0" borderId="11" xfId="0" applyFont="1" applyBorder="1" applyAlignment="1">
      <alignment wrapText="1"/>
    </xf>
    <xf numFmtId="0" fontId="2" fillId="33" borderId="20" xfId="0" applyFont="1" applyFill="1" applyBorder="1" applyAlignment="1">
      <alignment vertical="top" wrapText="1"/>
    </xf>
    <xf numFmtId="0" fontId="6" fillId="0" borderId="19" xfId="0" applyFont="1" applyBorder="1" applyAlignment="1">
      <alignment wrapText="1"/>
    </xf>
    <xf numFmtId="0" fontId="2" fillId="33" borderId="20" xfId="0" applyFont="1" applyFill="1" applyBorder="1" applyAlignment="1">
      <alignment horizontal="left" wrapText="1"/>
    </xf>
    <xf numFmtId="0" fontId="2" fillId="33" borderId="15" xfId="0" applyFont="1" applyFill="1" applyBorder="1" applyAlignment="1">
      <alignment horizontal="left" wrapText="1"/>
    </xf>
    <xf numFmtId="0" fontId="6" fillId="0" borderId="11" xfId="0" applyFont="1" applyBorder="1" applyAlignment="1">
      <alignment wrapText="1"/>
    </xf>
    <xf numFmtId="0" fontId="2" fillId="37" borderId="11" xfId="0" applyFont="1" applyFill="1" applyBorder="1" applyAlignment="1">
      <alignment horizontal="left"/>
    </xf>
    <xf numFmtId="164" fontId="2" fillId="37" borderId="11" xfId="0" applyNumberFormat="1" applyFont="1" applyFill="1" applyBorder="1" applyAlignment="1">
      <alignment horizontal="center"/>
    </xf>
    <xf numFmtId="1" fontId="6" fillId="37" borderId="11" xfId="0" applyNumberFormat="1" applyFont="1" applyFill="1" applyBorder="1" applyAlignment="1">
      <alignment horizontal="left"/>
    </xf>
    <xf numFmtId="1" fontId="2" fillId="33" borderId="11" xfId="0" applyNumberFormat="1" applyFont="1" applyFill="1" applyBorder="1" applyAlignment="1">
      <alignment horizontal="left"/>
    </xf>
    <xf numFmtId="1" fontId="6" fillId="0" borderId="11" xfId="0" applyNumberFormat="1" applyFont="1" applyBorder="1" applyAlignment="1">
      <alignment horizontal="left"/>
    </xf>
    <xf numFmtId="1" fontId="2" fillId="33" borderId="10" xfId="0" applyNumberFormat="1" applyFont="1" applyFill="1" applyBorder="1" applyAlignment="1">
      <alignment horizontal="left"/>
    </xf>
    <xf numFmtId="1" fontId="6" fillId="0" borderId="11" xfId="0" applyNumberFormat="1" applyFont="1" applyBorder="1" applyAlignment="1">
      <alignment horizontal="left" vertical="center"/>
    </xf>
    <xf numFmtId="1" fontId="6" fillId="0" borderId="19" xfId="0" applyNumberFormat="1" applyFont="1" applyBorder="1" applyAlignment="1">
      <alignment horizontal="left"/>
    </xf>
    <xf numFmtId="1" fontId="6" fillId="33" borderId="11" xfId="0" applyNumberFormat="1" applyFont="1" applyFill="1" applyBorder="1" applyAlignment="1">
      <alignment horizontal="left"/>
    </xf>
    <xf numFmtId="1" fontId="7" fillId="35" borderId="18" xfId="0" applyNumberFormat="1" applyFont="1" applyFill="1" applyBorder="1" applyAlignment="1">
      <alignment horizontal="left"/>
    </xf>
    <xf numFmtId="1" fontId="2" fillId="37" borderId="11" xfId="0" applyNumberFormat="1" applyFont="1" applyFill="1" applyBorder="1" applyAlignment="1">
      <alignment horizontal="left"/>
    </xf>
    <xf numFmtId="1" fontId="2" fillId="33" borderId="19" xfId="0" applyNumberFormat="1" applyFont="1" applyFill="1" applyBorder="1" applyAlignment="1">
      <alignment horizontal="left"/>
    </xf>
    <xf numFmtId="1" fontId="6" fillId="33" borderId="10" xfId="0" applyNumberFormat="1" applyFont="1" applyFill="1" applyBorder="1" applyAlignment="1">
      <alignment horizontal="left"/>
    </xf>
    <xf numFmtId="1" fontId="6" fillId="0" borderId="18" xfId="0" applyNumberFormat="1" applyFont="1" applyBorder="1" applyAlignment="1">
      <alignment horizontal="left"/>
    </xf>
    <xf numFmtId="1" fontId="2" fillId="36" borderId="19" xfId="0" applyNumberFormat="1" applyFont="1" applyFill="1" applyBorder="1" applyAlignment="1">
      <alignment horizontal="left"/>
    </xf>
    <xf numFmtId="1" fontId="6" fillId="0" borderId="11" xfId="0" applyNumberFormat="1" applyFont="1" applyBorder="1" applyAlignment="1">
      <alignment horizontal="left" vertical="top"/>
    </xf>
    <xf numFmtId="1" fontId="2" fillId="33" borderId="20" xfId="0" applyNumberFormat="1" applyFont="1" applyFill="1" applyBorder="1" applyAlignment="1">
      <alignment horizontal="left"/>
    </xf>
    <xf numFmtId="1" fontId="7" fillId="35" borderId="19" xfId="0" applyNumberFormat="1" applyFont="1" applyFill="1" applyBorder="1" applyAlignment="1">
      <alignment horizontal="left"/>
    </xf>
    <xf numFmtId="1" fontId="6" fillId="35" borderId="19" xfId="0" applyNumberFormat="1" applyFont="1" applyFill="1" applyBorder="1" applyAlignment="1">
      <alignment horizontal="left"/>
    </xf>
    <xf numFmtId="1" fontId="6" fillId="0" borderId="11" xfId="0" applyNumberFormat="1" applyFont="1" applyBorder="1" applyAlignment="1">
      <alignment horizontal="left" vertical="top" wrapText="1" shrinkToFit="1"/>
    </xf>
    <xf numFmtId="1" fontId="2" fillId="35" borderId="19" xfId="0" applyNumberFormat="1" applyFont="1" applyFill="1" applyBorder="1" applyAlignment="1">
      <alignment horizontal="left"/>
    </xf>
    <xf numFmtId="1" fontId="6" fillId="0" borderId="10" xfId="0" applyNumberFormat="1" applyFont="1" applyBorder="1" applyAlignment="1">
      <alignment horizontal="left"/>
    </xf>
    <xf numFmtId="1" fontId="6" fillId="0" borderId="19" xfId="0" applyNumberFormat="1" applyFont="1" applyBorder="1" applyAlignment="1">
      <alignment horizontal="left" vertical="top" wrapText="1" shrinkToFit="1"/>
    </xf>
    <xf numFmtId="1" fontId="6" fillId="0" borderId="10" xfId="0" applyNumberFormat="1" applyFont="1" applyBorder="1" applyAlignment="1">
      <alignment horizontal="left" vertical="top" wrapText="1" shrinkToFit="1"/>
    </xf>
    <xf numFmtId="1" fontId="6" fillId="0" borderId="17" xfId="0" applyNumberFormat="1" applyFont="1" applyBorder="1" applyAlignment="1">
      <alignment horizontal="left" vertical="top" wrapText="1" shrinkToFit="1"/>
    </xf>
    <xf numFmtId="1" fontId="2" fillId="33" borderId="19" xfId="0" applyNumberFormat="1" applyFont="1" applyFill="1" applyBorder="1" applyAlignment="1">
      <alignment horizontal="left" vertical="top" wrapText="1" shrinkToFit="1"/>
    </xf>
    <xf numFmtId="0" fontId="6" fillId="0" borderId="21" xfId="0" applyFont="1" applyBorder="1" applyAlignment="1">
      <alignment horizontal="left" vertical="top" wrapText="1"/>
    </xf>
    <xf numFmtId="1" fontId="2" fillId="0" borderId="11" xfId="0" applyNumberFormat="1" applyFont="1" applyBorder="1" applyAlignment="1">
      <alignment horizontal="left" vertical="top" wrapText="1" shrinkToFit="1"/>
    </xf>
    <xf numFmtId="1" fontId="2" fillId="0" borderId="19" xfId="0" applyNumberFormat="1" applyFont="1" applyBorder="1" applyAlignment="1">
      <alignment horizontal="left" vertical="top" wrapText="1" shrinkToFit="1"/>
    </xf>
    <xf numFmtId="1" fontId="2" fillId="0" borderId="18" xfId="0" applyNumberFormat="1" applyFont="1" applyBorder="1" applyAlignment="1">
      <alignment horizontal="left" vertical="top" wrapText="1" shrinkToFit="1"/>
    </xf>
    <xf numFmtId="1" fontId="0" fillId="0" borderId="11" xfId="0" applyNumberFormat="1" applyBorder="1" applyAlignment="1">
      <alignment/>
    </xf>
    <xf numFmtId="0" fontId="0" fillId="0" borderId="11" xfId="0" applyBorder="1" applyAlignment="1">
      <alignment/>
    </xf>
    <xf numFmtId="0" fontId="0" fillId="35" borderId="11" xfId="0" applyFill="1" applyBorder="1" applyAlignment="1">
      <alignment/>
    </xf>
    <xf numFmtId="0" fontId="0" fillId="35" borderId="0" xfId="0" applyFill="1" applyAlignment="1">
      <alignment/>
    </xf>
    <xf numFmtId="164" fontId="6" fillId="0" borderId="11" xfId="0" applyNumberFormat="1" applyFont="1" applyBorder="1" applyAlignment="1">
      <alignment/>
    </xf>
    <xf numFmtId="0" fontId="6" fillId="35" borderId="11" xfId="0" applyFont="1" applyFill="1" applyBorder="1" applyAlignment="1">
      <alignment horizontal="center"/>
    </xf>
    <xf numFmtId="0" fontId="2" fillId="33" borderId="11" xfId="0" applyFont="1" applyFill="1" applyBorder="1" applyAlignment="1">
      <alignment horizontal="center"/>
    </xf>
    <xf numFmtId="164" fontId="6" fillId="0" borderId="19" xfId="0" applyNumberFormat="1" applyFont="1" applyBorder="1" applyAlignment="1">
      <alignment horizontal="center"/>
    </xf>
    <xf numFmtId="0" fontId="0" fillId="0" borderId="0" xfId="0" applyAlignment="1">
      <alignment/>
    </xf>
    <xf numFmtId="164" fontId="6" fillId="0" borderId="11" xfId="0" applyNumberFormat="1" applyFont="1" applyBorder="1" applyAlignment="1">
      <alignment horizontal="center" wrapText="1" shrinkToFit="1"/>
    </xf>
    <xf numFmtId="164" fontId="6" fillId="0" borderId="19" xfId="0" applyNumberFormat="1" applyFont="1" applyBorder="1" applyAlignment="1">
      <alignment horizontal="center" wrapText="1" shrinkToFit="1"/>
    </xf>
    <xf numFmtId="164" fontId="6" fillId="0" borderId="10" xfId="0" applyNumberFormat="1" applyFont="1" applyBorder="1" applyAlignment="1">
      <alignment horizontal="center" wrapText="1" shrinkToFit="1"/>
    </xf>
    <xf numFmtId="164" fontId="6" fillId="0" borderId="19" xfId="0" applyNumberFormat="1" applyFont="1" applyBorder="1" applyAlignment="1" applyProtection="1">
      <alignment horizontal="center" shrinkToFit="1"/>
      <protection locked="0"/>
    </xf>
    <xf numFmtId="164" fontId="6" fillId="0" borderId="22" xfId="0" applyNumberFormat="1" applyFont="1" applyBorder="1" applyAlignment="1">
      <alignment horizontal="center" wrapText="1" shrinkToFit="1"/>
    </xf>
    <xf numFmtId="0" fontId="0" fillId="0" borderId="13" xfId="0" applyBorder="1" applyAlignment="1">
      <alignment/>
    </xf>
    <xf numFmtId="164" fontId="6" fillId="0" borderId="11" xfId="0" applyNumberFormat="1" applyFont="1" applyBorder="1" applyAlignment="1">
      <alignment horizontal="center" wrapText="1"/>
    </xf>
    <xf numFmtId="164" fontId="2" fillId="0" borderId="11" xfId="0" applyNumberFormat="1" applyFont="1" applyBorder="1" applyAlignment="1">
      <alignment horizontal="center" wrapText="1" shrinkToFit="1"/>
    </xf>
    <xf numFmtId="164" fontId="2" fillId="33" borderId="11" xfId="0" applyNumberFormat="1" applyFont="1" applyFill="1" applyBorder="1" applyAlignment="1">
      <alignment horizontal="center" wrapText="1" shrinkToFit="1"/>
    </xf>
    <xf numFmtId="164" fontId="2" fillId="0" borderId="10" xfId="0" applyNumberFormat="1" applyFont="1" applyBorder="1" applyAlignment="1">
      <alignment horizontal="center" wrapText="1" shrinkToFit="1"/>
    </xf>
    <xf numFmtId="164" fontId="10" fillId="0" borderId="11" xfId="0" applyNumberFormat="1" applyFont="1" applyBorder="1" applyAlignment="1">
      <alignment horizontal="center" wrapText="1" shrinkToFit="1"/>
    </xf>
    <xf numFmtId="164" fontId="2" fillId="0" borderId="11" xfId="0" applyNumberFormat="1" applyFont="1" applyBorder="1" applyAlignment="1">
      <alignment horizontal="center"/>
    </xf>
    <xf numFmtId="0" fontId="6" fillId="0" borderId="19" xfId="0" applyFont="1" applyBorder="1" applyAlignment="1">
      <alignment horizontal="center" wrapText="1"/>
    </xf>
    <xf numFmtId="164" fontId="6" fillId="35" borderId="11" xfId="0" applyNumberFormat="1" applyFont="1" applyFill="1" applyBorder="1" applyAlignment="1">
      <alignment horizontal="center"/>
    </xf>
    <xf numFmtId="0" fontId="0" fillId="0" borderId="0" xfId="0" applyFont="1" applyAlignment="1">
      <alignment/>
    </xf>
    <xf numFmtId="164" fontId="10" fillId="0" borderId="11" xfId="0" applyNumberFormat="1" applyFont="1" applyBorder="1" applyAlignment="1">
      <alignment horizontal="center"/>
    </xf>
    <xf numFmtId="164" fontId="2" fillId="33" borderId="11" xfId="0" applyNumberFormat="1" applyFont="1" applyFill="1" applyBorder="1" applyAlignment="1">
      <alignment horizontal="center" vertical="center"/>
    </xf>
    <xf numFmtId="0" fontId="5" fillId="0" borderId="11" xfId="0" applyNumberFormat="1" applyFont="1" applyFill="1" applyBorder="1" applyAlignment="1">
      <alignment horizontal="left" vertical="top" wrapText="1" shrinkToFit="1"/>
    </xf>
    <xf numFmtId="0" fontId="5" fillId="0" borderId="11" xfId="0" applyFont="1" applyBorder="1" applyAlignment="1">
      <alignment horizontal="left" vertical="top" wrapText="1"/>
    </xf>
    <xf numFmtId="0" fontId="5" fillId="0" borderId="11" xfId="0" applyFont="1" applyBorder="1" applyAlignment="1">
      <alignment horizontal="center" wrapText="1"/>
    </xf>
    <xf numFmtId="164" fontId="6" fillId="0" borderId="10" xfId="0" applyNumberFormat="1" applyFont="1" applyBorder="1" applyAlignment="1">
      <alignment horizontal="center"/>
    </xf>
    <xf numFmtId="164" fontId="6" fillId="0" borderId="19" xfId="0" applyNumberFormat="1" applyFont="1" applyBorder="1" applyAlignment="1">
      <alignment horizontal="center"/>
    </xf>
    <xf numFmtId="164" fontId="6" fillId="0" borderId="18" xfId="0" applyNumberFormat="1" applyFont="1" applyBorder="1" applyAlignment="1">
      <alignment horizontal="center"/>
    </xf>
    <xf numFmtId="0" fontId="0" fillId="0" borderId="19" xfId="0" applyBorder="1" applyAlignment="1">
      <alignment horizontal="center"/>
    </xf>
    <xf numFmtId="164" fontId="2" fillId="33" borderId="10" xfId="0" applyNumberFormat="1" applyFont="1" applyFill="1" applyBorder="1" applyAlignment="1">
      <alignment horizontal="center" wrapText="1" shrinkToFit="1"/>
    </xf>
    <xf numFmtId="164" fontId="2" fillId="33" borderId="18" xfId="0" applyNumberFormat="1" applyFont="1" applyFill="1" applyBorder="1" applyAlignment="1">
      <alignment horizontal="center" wrapText="1" shrinkToFit="1"/>
    </xf>
    <xf numFmtId="164" fontId="2" fillId="33" borderId="23" xfId="0" applyNumberFormat="1" applyFont="1" applyFill="1" applyBorder="1" applyAlignment="1">
      <alignment horizontal="center" wrapText="1" shrinkToFit="1"/>
    </xf>
    <xf numFmtId="1" fontId="2" fillId="33" borderId="10" xfId="0" applyNumberFormat="1" applyFont="1" applyFill="1" applyBorder="1" applyAlignment="1">
      <alignment horizontal="left" vertical="top" wrapText="1" shrinkToFit="1"/>
    </xf>
    <xf numFmtId="1" fontId="2" fillId="33" borderId="18" xfId="0" applyNumberFormat="1" applyFont="1" applyFill="1" applyBorder="1" applyAlignment="1">
      <alignment horizontal="left" vertical="top" wrapText="1" shrinkToFit="1"/>
    </xf>
    <xf numFmtId="1" fontId="2" fillId="33" borderId="23" xfId="0" applyNumberFormat="1" applyFont="1" applyFill="1" applyBorder="1" applyAlignment="1">
      <alignment horizontal="left" vertical="top" wrapText="1" shrinkToFit="1"/>
    </xf>
    <xf numFmtId="164" fontId="6" fillId="0" borderId="10" xfId="0" applyNumberFormat="1" applyFont="1" applyBorder="1" applyAlignment="1">
      <alignment horizontal="center" wrapText="1" shrinkToFit="1"/>
    </xf>
    <xf numFmtId="164" fontId="6" fillId="0" borderId="18" xfId="0" applyNumberFormat="1" applyFont="1" applyBorder="1" applyAlignment="1">
      <alignment horizontal="center" wrapText="1" shrinkToFit="1"/>
    </xf>
    <xf numFmtId="164" fontId="6" fillId="0" borderId="19" xfId="0" applyNumberFormat="1" applyFont="1" applyBorder="1" applyAlignment="1">
      <alignment horizontal="center" wrapText="1" shrinkToFit="1"/>
    </xf>
    <xf numFmtId="0" fontId="6" fillId="0" borderId="11" xfId="0" applyFont="1" applyBorder="1" applyAlignment="1">
      <alignment vertical="center"/>
    </xf>
    <xf numFmtId="164" fontId="6" fillId="0" borderId="11" xfId="0" applyNumberFormat="1" applyFont="1" applyBorder="1" applyAlignment="1">
      <alignment horizontal="center" vertical="center" wrapText="1"/>
    </xf>
    <xf numFmtId="1" fontId="6" fillId="0" borderId="10" xfId="0" applyNumberFormat="1" applyFont="1" applyBorder="1" applyAlignment="1">
      <alignment horizontal="center" vertical="top" wrapText="1"/>
    </xf>
    <xf numFmtId="0" fontId="6" fillId="0" borderId="19" xfId="0" applyFont="1" applyBorder="1" applyAlignment="1">
      <alignment horizontal="center" vertical="top" wrapText="1"/>
    </xf>
    <xf numFmtId="0" fontId="6" fillId="0" borderId="10" xfId="0" applyFont="1" applyBorder="1" applyAlignment="1">
      <alignment horizontal="center" vertical="center"/>
    </xf>
    <xf numFmtId="0" fontId="0" fillId="0" borderId="19" xfId="0" applyBorder="1" applyAlignment="1">
      <alignment vertical="center"/>
    </xf>
    <xf numFmtId="164" fontId="2" fillId="33" borderId="10" xfId="0" applyNumberFormat="1" applyFont="1" applyFill="1" applyBorder="1" applyAlignment="1">
      <alignment horizontal="center"/>
    </xf>
    <xf numFmtId="164" fontId="6" fillId="33" borderId="19" xfId="0" applyNumberFormat="1" applyFont="1" applyFill="1" applyBorder="1" applyAlignment="1">
      <alignment horizontal="center"/>
    </xf>
    <xf numFmtId="164" fontId="2" fillId="33" borderId="19" xfId="0" applyNumberFormat="1" applyFont="1" applyFill="1" applyBorder="1" applyAlignment="1">
      <alignment horizontal="center"/>
    </xf>
    <xf numFmtId="1" fontId="2" fillId="33" borderId="18" xfId="0" applyNumberFormat="1" applyFont="1" applyFill="1" applyBorder="1" applyAlignment="1">
      <alignment horizontal="left"/>
    </xf>
    <xf numFmtId="1" fontId="2" fillId="33" borderId="19" xfId="0" applyNumberFormat="1" applyFont="1" applyFill="1" applyBorder="1" applyAlignment="1">
      <alignment horizontal="left"/>
    </xf>
    <xf numFmtId="0" fontId="6" fillId="0" borderId="10" xfId="0" applyFont="1" applyFill="1" applyBorder="1" applyAlignment="1">
      <alignment horizontal="left" vertical="top" wrapText="1" shrinkToFit="1"/>
    </xf>
    <xf numFmtId="0" fontId="6" fillId="0" borderId="18" xfId="0" applyFont="1" applyBorder="1" applyAlignment="1">
      <alignment horizontal="left" vertical="top" shrinkToFit="1"/>
    </xf>
    <xf numFmtId="0" fontId="6" fillId="0" borderId="19" xfId="0" applyFont="1" applyBorder="1" applyAlignment="1">
      <alignment horizontal="left" vertical="top" shrinkToFit="1"/>
    </xf>
    <xf numFmtId="1" fontId="6" fillId="0" borderId="10" xfId="0" applyNumberFormat="1" applyFont="1" applyBorder="1" applyAlignment="1">
      <alignment horizontal="left" vertical="top"/>
    </xf>
    <xf numFmtId="1" fontId="6" fillId="0" borderId="18" xfId="0" applyNumberFormat="1" applyFont="1" applyBorder="1" applyAlignment="1">
      <alignment horizontal="left" vertical="top"/>
    </xf>
    <xf numFmtId="1" fontId="6" fillId="0" borderId="19" xfId="0" applyNumberFormat="1" applyFont="1" applyBorder="1" applyAlignment="1">
      <alignment horizontal="left" vertical="top"/>
    </xf>
    <xf numFmtId="0" fontId="2" fillId="33" borderId="10" xfId="0" applyFont="1" applyFill="1" applyBorder="1" applyAlignment="1">
      <alignment horizontal="left" wrapText="1"/>
    </xf>
    <xf numFmtId="0" fontId="0" fillId="0" borderId="19" xfId="0" applyBorder="1" applyAlignment="1">
      <alignment/>
    </xf>
    <xf numFmtId="1" fontId="1" fillId="0" borderId="0" xfId="0" applyNumberFormat="1" applyFont="1" applyBorder="1" applyAlignment="1">
      <alignment wrapText="1"/>
    </xf>
    <xf numFmtId="0" fontId="0" fillId="0" borderId="0" xfId="0" applyBorder="1" applyAlignment="1">
      <alignment wrapText="1"/>
    </xf>
    <xf numFmtId="0" fontId="0" fillId="0" borderId="24" xfId="0" applyBorder="1" applyAlignment="1">
      <alignment wrapText="1"/>
    </xf>
    <xf numFmtId="0" fontId="6" fillId="0" borderId="19" xfId="0" applyFont="1" applyBorder="1" applyAlignment="1">
      <alignment vertical="center"/>
    </xf>
    <xf numFmtId="0" fontId="6" fillId="0" borderId="18" xfId="0" applyFont="1" applyBorder="1" applyAlignment="1">
      <alignment horizontal="center"/>
    </xf>
    <xf numFmtId="0" fontId="6" fillId="0" borderId="19" xfId="0" applyFont="1" applyBorder="1" applyAlignment="1">
      <alignment horizontal="center"/>
    </xf>
    <xf numFmtId="164" fontId="2" fillId="33" borderId="10" xfId="0" applyNumberFormat="1" applyFont="1" applyFill="1" applyBorder="1" applyAlignment="1">
      <alignment horizontal="center" vertical="center" wrapText="1" shrinkToFit="1"/>
    </xf>
    <xf numFmtId="164" fontId="2" fillId="33" borderId="19" xfId="0" applyNumberFormat="1" applyFont="1" applyFill="1" applyBorder="1" applyAlignment="1">
      <alignment horizontal="center" vertical="center" wrapText="1" shrinkToFit="1"/>
    </xf>
    <xf numFmtId="1" fontId="6" fillId="0" borderId="10" xfId="0" applyNumberFormat="1" applyFont="1" applyBorder="1" applyAlignment="1">
      <alignment horizontal="left" vertical="top" wrapText="1" shrinkToFit="1"/>
    </xf>
    <xf numFmtId="1" fontId="6" fillId="0" borderId="19" xfId="0" applyNumberFormat="1" applyFont="1" applyBorder="1" applyAlignment="1">
      <alignment horizontal="left" vertical="top" wrapText="1" shrinkToFit="1"/>
    </xf>
    <xf numFmtId="0" fontId="6" fillId="0" borderId="19" xfId="0" applyFont="1" applyBorder="1" applyAlignment="1">
      <alignment horizontal="center" wrapText="1" shrinkToFit="1"/>
    </xf>
    <xf numFmtId="0" fontId="6" fillId="0" borderId="10"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1" fontId="6" fillId="0" borderId="18" xfId="0" applyNumberFormat="1" applyFont="1" applyBorder="1" applyAlignment="1">
      <alignment horizontal="left" vertical="top" wrapText="1" shrinkToFit="1"/>
    </xf>
    <xf numFmtId="0" fontId="6" fillId="0" borderId="0" xfId="0" applyFont="1" applyAlignment="1">
      <alignment horizontal="left"/>
    </xf>
    <xf numFmtId="0" fontId="0" fillId="0" borderId="0" xfId="0" applyBorder="1" applyAlignment="1">
      <alignment horizontal="left"/>
    </xf>
    <xf numFmtId="0" fontId="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8"/>
  <sheetViews>
    <sheetView tabSelected="1" view="pageBreakPreview" zoomScaleSheetLayoutView="100" zoomScalePageLayoutView="0" workbookViewId="0" topLeftCell="A94">
      <selection activeCell="B99" sqref="B99"/>
    </sheetView>
  </sheetViews>
  <sheetFormatPr defaultColWidth="9.00390625" defaultRowHeight="12.75"/>
  <cols>
    <col min="1" max="1" width="20.75390625" style="1" customWidth="1"/>
    <col min="2" max="2" width="43.75390625" style="0" customWidth="1"/>
    <col min="3" max="3" width="10.625" style="0" customWidth="1"/>
    <col min="4" max="4" width="9.125" style="0" hidden="1" customWidth="1"/>
    <col min="5" max="5" width="9.25390625" style="0" customWidth="1"/>
    <col min="6" max="6" width="6.00390625" style="0" customWidth="1"/>
  </cols>
  <sheetData>
    <row r="1" spans="1:6" ht="12.75">
      <c r="A1" s="39" t="s">
        <v>17</v>
      </c>
      <c r="B1" s="180" t="s">
        <v>155</v>
      </c>
      <c r="C1" s="180"/>
      <c r="D1" s="180"/>
      <c r="E1" s="180"/>
      <c r="F1" s="180"/>
    </row>
    <row r="2" spans="1:6" ht="12.75">
      <c r="A2" s="39"/>
      <c r="B2" s="180" t="s">
        <v>156</v>
      </c>
      <c r="C2" s="180"/>
      <c r="D2" s="180"/>
      <c r="E2" s="180"/>
      <c r="F2" s="180"/>
    </row>
    <row r="3" spans="1:6" ht="12.75">
      <c r="A3" s="39"/>
      <c r="B3" s="182" t="s">
        <v>153</v>
      </c>
      <c r="C3" s="182"/>
      <c r="D3" s="182"/>
      <c r="E3" s="182"/>
      <c r="F3" s="181"/>
    </row>
    <row r="4" spans="1:6" ht="12.75">
      <c r="A4" s="39"/>
      <c r="B4" s="180" t="s">
        <v>154</v>
      </c>
      <c r="C4" s="180"/>
      <c r="D4" s="180"/>
      <c r="E4" s="180"/>
      <c r="F4" s="180"/>
    </row>
    <row r="5" spans="1:6" ht="12.75">
      <c r="A5" s="39" t="s">
        <v>16</v>
      </c>
      <c r="B5" s="180" t="s">
        <v>157</v>
      </c>
      <c r="C5" s="180"/>
      <c r="D5" s="180"/>
      <c r="E5" s="180"/>
      <c r="F5" s="180"/>
    </row>
    <row r="6" spans="1:6" ht="12.75">
      <c r="A6" s="165" t="s">
        <v>152</v>
      </c>
      <c r="B6" s="166"/>
      <c r="C6" s="166"/>
      <c r="E6" s="4"/>
      <c r="F6" s="4"/>
    </row>
    <row r="7" spans="1:6" ht="12.75" customHeight="1">
      <c r="A7" s="167"/>
      <c r="B7" s="167"/>
      <c r="C7" s="167"/>
      <c r="E7" s="4"/>
      <c r="F7" s="4"/>
    </row>
    <row r="8" spans="1:8" ht="12.75">
      <c r="A8" s="148" t="s">
        <v>44</v>
      </c>
      <c r="B8" s="150" t="s">
        <v>0</v>
      </c>
      <c r="C8" s="150" t="s">
        <v>149</v>
      </c>
      <c r="D8" s="3"/>
      <c r="E8" s="146" t="s">
        <v>147</v>
      </c>
      <c r="F8" s="147" t="s">
        <v>148</v>
      </c>
      <c r="H8" s="107"/>
    </row>
    <row r="9" spans="1:6" ht="12.75">
      <c r="A9" s="149"/>
      <c r="B9" s="151"/>
      <c r="C9" s="168"/>
      <c r="D9" s="4"/>
      <c r="E9" s="146"/>
      <c r="F9" s="147"/>
    </row>
    <row r="10" spans="1:6" s="13" customFormat="1" ht="12.75">
      <c r="A10" s="82" t="s">
        <v>6</v>
      </c>
      <c r="B10" s="40" t="s">
        <v>18</v>
      </c>
      <c r="C10" s="41">
        <f>SUM(C11,C21)</f>
        <v>41929.399999999994</v>
      </c>
      <c r="D10" s="10"/>
      <c r="E10" s="41">
        <f>SUM(E11,E21)</f>
        <v>41929.49999999999</v>
      </c>
      <c r="F10" s="124">
        <v>100</v>
      </c>
    </row>
    <row r="11" spans="1:6" s="13" customFormat="1" ht="12.75">
      <c r="A11" s="76"/>
      <c r="B11" s="74" t="s">
        <v>127</v>
      </c>
      <c r="C11" s="75">
        <f>SUM(C12,C14,C17,C19,C20)</f>
        <v>37877.299999999996</v>
      </c>
      <c r="D11" s="10"/>
      <c r="E11" s="75">
        <f>SUM(E12,E14,E17,E19,E20)</f>
        <v>37877.299999999996</v>
      </c>
      <c r="F11" s="124">
        <v>100</v>
      </c>
    </row>
    <row r="12" spans="1:6" s="11" customFormat="1" ht="12.75">
      <c r="A12" s="77" t="s">
        <v>7</v>
      </c>
      <c r="B12" s="40" t="s">
        <v>5</v>
      </c>
      <c r="C12" s="41">
        <f>SUM(C13)</f>
        <v>30522.4</v>
      </c>
      <c r="D12" s="10"/>
      <c r="E12" s="41">
        <f>SUM(E13)</f>
        <v>30522.4</v>
      </c>
      <c r="F12" s="124">
        <v>100</v>
      </c>
    </row>
    <row r="13" spans="1:6" ht="12.75">
      <c r="A13" s="78" t="s">
        <v>8</v>
      </c>
      <c r="B13" s="42" t="s">
        <v>1</v>
      </c>
      <c r="C13" s="43">
        <v>30522.4</v>
      </c>
      <c r="D13" s="6"/>
      <c r="E13" s="60">
        <v>30522.4</v>
      </c>
      <c r="F13" s="45">
        <v>100</v>
      </c>
    </row>
    <row r="14" spans="1:6" s="11" customFormat="1" ht="12.75">
      <c r="A14" s="79" t="s">
        <v>9</v>
      </c>
      <c r="B14" s="40" t="s">
        <v>2</v>
      </c>
      <c r="C14" s="41">
        <f>SUM(C15:C16)</f>
        <v>3673.6</v>
      </c>
      <c r="D14" s="10"/>
      <c r="E14" s="41">
        <f>SUM(E15:E16)</f>
        <v>3673.6</v>
      </c>
      <c r="F14" s="41">
        <v>100</v>
      </c>
    </row>
    <row r="15" spans="1:6" ht="24" customHeight="1">
      <c r="A15" s="80" t="s">
        <v>15</v>
      </c>
      <c r="B15" s="44" t="s">
        <v>98</v>
      </c>
      <c r="C15" s="45">
        <v>3149.5</v>
      </c>
      <c r="D15" s="6"/>
      <c r="E15" s="60">
        <v>3149.5</v>
      </c>
      <c r="F15" s="45">
        <v>100</v>
      </c>
    </row>
    <row r="16" spans="1:6" ht="12.75">
      <c r="A16" s="81" t="s">
        <v>10</v>
      </c>
      <c r="B16" s="42" t="s">
        <v>3</v>
      </c>
      <c r="C16" s="43">
        <v>524.1</v>
      </c>
      <c r="D16" s="6"/>
      <c r="E16" s="60">
        <v>524.1</v>
      </c>
      <c r="F16" s="45">
        <v>100</v>
      </c>
    </row>
    <row r="17" spans="1:6" ht="12.75">
      <c r="A17" s="77" t="s">
        <v>90</v>
      </c>
      <c r="B17" s="40" t="s">
        <v>91</v>
      </c>
      <c r="C17" s="41">
        <f>SUM(C18)</f>
        <v>1183.1</v>
      </c>
      <c r="D17" s="6"/>
      <c r="E17" s="41">
        <f>SUM(E18)</f>
        <v>1183.1</v>
      </c>
      <c r="F17" s="41">
        <v>100</v>
      </c>
    </row>
    <row r="18" spans="1:6" s="13" customFormat="1" ht="12.75">
      <c r="A18" s="83" t="s">
        <v>65</v>
      </c>
      <c r="B18" s="46" t="s">
        <v>70</v>
      </c>
      <c r="C18" s="47">
        <v>1183.1</v>
      </c>
      <c r="D18" s="12"/>
      <c r="E18" s="109">
        <v>1183.1</v>
      </c>
      <c r="F18" s="126">
        <v>100</v>
      </c>
    </row>
    <row r="19" spans="1:6" s="2" customFormat="1" ht="12.75">
      <c r="A19" s="79" t="s">
        <v>11</v>
      </c>
      <c r="B19" s="40" t="s">
        <v>19</v>
      </c>
      <c r="C19" s="41">
        <v>2441.2</v>
      </c>
      <c r="D19" s="14"/>
      <c r="E19" s="110">
        <v>2441.2</v>
      </c>
      <c r="F19" s="41">
        <v>100</v>
      </c>
    </row>
    <row r="20" spans="1:6" s="2" customFormat="1" ht="29.25" customHeight="1">
      <c r="A20" s="79" t="s">
        <v>76</v>
      </c>
      <c r="B20" s="48" t="s">
        <v>145</v>
      </c>
      <c r="C20" s="41">
        <v>57</v>
      </c>
      <c r="D20" s="14"/>
      <c r="E20" s="41">
        <v>57</v>
      </c>
      <c r="F20" s="41">
        <v>100</v>
      </c>
    </row>
    <row r="21" spans="1:6" s="2" customFormat="1" ht="12.75">
      <c r="A21" s="84"/>
      <c r="B21" s="74" t="s">
        <v>128</v>
      </c>
      <c r="C21" s="75">
        <f>SUM(,C23,C29,C30,C31,C32,C33)</f>
        <v>4052.1</v>
      </c>
      <c r="D21" s="14"/>
      <c r="E21" s="75">
        <f>SUM(,E22,E29,E30,E31,E32,E33,E34)</f>
        <v>4052.2</v>
      </c>
      <c r="F21" s="41">
        <v>100</v>
      </c>
    </row>
    <row r="22" spans="1:6" s="2" customFormat="1" ht="60.75" customHeight="1">
      <c r="A22" s="155" t="s">
        <v>12</v>
      </c>
      <c r="B22" s="163" t="s">
        <v>142</v>
      </c>
      <c r="C22" s="49">
        <f>SUM(C24,C28)</f>
        <v>1410.4</v>
      </c>
      <c r="D22" s="7"/>
      <c r="E22" s="152">
        <f>SUM(E24,E28)</f>
        <v>1410.4</v>
      </c>
      <c r="F22" s="152">
        <v>100</v>
      </c>
    </row>
    <row r="23" spans="1:6" s="11" customFormat="1" ht="12" customHeight="1" hidden="1">
      <c r="A23" s="156"/>
      <c r="B23" s="164"/>
      <c r="C23" s="50">
        <f>SUM(C24,C28)</f>
        <v>1410.4</v>
      </c>
      <c r="D23" s="10"/>
      <c r="E23" s="153"/>
      <c r="F23" s="154"/>
    </row>
    <row r="24" spans="1:6" s="13" customFormat="1" ht="79.5" customHeight="1">
      <c r="A24" s="86" t="s">
        <v>14</v>
      </c>
      <c r="B24" s="51" t="s">
        <v>104</v>
      </c>
      <c r="C24" s="52">
        <f>SUM(C25,C27,C26)</f>
        <v>1403.4</v>
      </c>
      <c r="D24" s="12"/>
      <c r="E24" s="52">
        <f>SUM(E25,E27,E26)</f>
        <v>1403.4</v>
      </c>
      <c r="F24" s="41">
        <v>100</v>
      </c>
    </row>
    <row r="25" spans="1:6" ht="81" customHeight="1">
      <c r="A25" s="78" t="s">
        <v>88</v>
      </c>
      <c r="B25" s="44" t="s">
        <v>105</v>
      </c>
      <c r="C25" s="45">
        <v>1115.9</v>
      </c>
      <c r="D25" s="6"/>
      <c r="E25" s="45">
        <v>1115.9</v>
      </c>
      <c r="F25" s="126">
        <v>100</v>
      </c>
    </row>
    <row r="26" spans="1:6" ht="78" customHeight="1">
      <c r="A26" s="78" t="s">
        <v>140</v>
      </c>
      <c r="B26" s="73" t="s">
        <v>141</v>
      </c>
      <c r="C26" s="45">
        <v>16</v>
      </c>
      <c r="D26" s="6"/>
      <c r="E26" s="45">
        <v>16</v>
      </c>
      <c r="F26" s="126">
        <v>100</v>
      </c>
    </row>
    <row r="27" spans="1:6" ht="63.75" customHeight="1">
      <c r="A27" s="87" t="s">
        <v>89</v>
      </c>
      <c r="B27" s="33" t="s">
        <v>101</v>
      </c>
      <c r="C27" s="45">
        <v>271.5</v>
      </c>
      <c r="D27" s="8"/>
      <c r="E27" s="45">
        <v>271.5</v>
      </c>
      <c r="F27" s="126">
        <v>100</v>
      </c>
    </row>
    <row r="28" spans="1:6" ht="56.25" customHeight="1">
      <c r="A28" s="53" t="s">
        <v>59</v>
      </c>
      <c r="B28" s="53" t="s">
        <v>58</v>
      </c>
      <c r="C28" s="45">
        <v>7</v>
      </c>
      <c r="D28" s="8"/>
      <c r="E28" s="45">
        <v>7</v>
      </c>
      <c r="F28" s="126">
        <v>100</v>
      </c>
    </row>
    <row r="29" spans="1:6" ht="25.5">
      <c r="A29" s="77" t="s">
        <v>43</v>
      </c>
      <c r="B29" s="54" t="s">
        <v>102</v>
      </c>
      <c r="C29" s="41">
        <v>393.1</v>
      </c>
      <c r="D29" s="9"/>
      <c r="E29" s="41">
        <v>393.1</v>
      </c>
      <c r="F29" s="41">
        <v>100</v>
      </c>
    </row>
    <row r="30" spans="1:6" s="11" customFormat="1" ht="25.5">
      <c r="A30" s="85" t="s">
        <v>77</v>
      </c>
      <c r="B30" s="55" t="s">
        <v>106</v>
      </c>
      <c r="C30" s="50">
        <v>495.5</v>
      </c>
      <c r="D30" s="10"/>
      <c r="E30" s="41">
        <v>495.5</v>
      </c>
      <c r="F30" s="41">
        <v>100</v>
      </c>
    </row>
    <row r="31" spans="1:6" s="11" customFormat="1" ht="96.75" customHeight="1">
      <c r="A31" s="85" t="s">
        <v>125</v>
      </c>
      <c r="B31" s="36" t="s">
        <v>126</v>
      </c>
      <c r="C31" s="50">
        <v>119.5</v>
      </c>
      <c r="D31" s="10"/>
      <c r="E31" s="41">
        <v>119.5</v>
      </c>
      <c r="F31" s="41">
        <v>100</v>
      </c>
    </row>
    <row r="32" spans="1:6" s="11" customFormat="1" ht="51" customHeight="1">
      <c r="A32" s="77" t="s">
        <v>54</v>
      </c>
      <c r="B32" s="54" t="s">
        <v>55</v>
      </c>
      <c r="C32" s="41">
        <v>78.5</v>
      </c>
      <c r="D32" s="10"/>
      <c r="E32" s="41">
        <v>78.5</v>
      </c>
      <c r="F32" s="41">
        <v>100</v>
      </c>
    </row>
    <row r="33" spans="1:6" s="2" customFormat="1" ht="12.75">
      <c r="A33" s="85" t="s">
        <v>13</v>
      </c>
      <c r="B33" s="56" t="s">
        <v>114</v>
      </c>
      <c r="C33" s="50">
        <v>1555.1</v>
      </c>
      <c r="D33" s="5"/>
      <c r="E33" s="41">
        <v>1555.1</v>
      </c>
      <c r="F33" s="41">
        <v>100</v>
      </c>
    </row>
    <row r="34" spans="1:6" s="2" customFormat="1" ht="12.75">
      <c r="A34" s="85" t="s">
        <v>150</v>
      </c>
      <c r="B34" s="32" t="s">
        <v>151</v>
      </c>
      <c r="C34" s="50"/>
      <c r="D34" s="5"/>
      <c r="E34" s="41">
        <v>0.1</v>
      </c>
      <c r="F34" s="41"/>
    </row>
    <row r="35" spans="1:6" ht="12.75">
      <c r="A35" s="88" t="s">
        <v>20</v>
      </c>
      <c r="B35" s="57" t="s">
        <v>21</v>
      </c>
      <c r="C35" s="58">
        <f>SUM(C36,,C96,C98)</f>
        <v>226334.80000000008</v>
      </c>
      <c r="D35" s="5"/>
      <c r="E35" s="58">
        <f>SUM(E36,,E96,E98)</f>
        <v>225572.60000000006</v>
      </c>
      <c r="F35" s="41">
        <v>99.7</v>
      </c>
    </row>
    <row r="36" spans="1:6" ht="30.75" customHeight="1" thickBot="1">
      <c r="A36" s="79" t="s">
        <v>22</v>
      </c>
      <c r="B36" s="71" t="s">
        <v>135</v>
      </c>
      <c r="C36" s="66">
        <f>SUM(C37,C42,C77,C90,C94,C95,C91)</f>
        <v>226054.50000000006</v>
      </c>
      <c r="E36" s="66">
        <f>SUM(E37,E42,E77,E90,E94,E95,E91)</f>
        <v>225292.30000000005</v>
      </c>
      <c r="F36" s="41">
        <v>99.7</v>
      </c>
    </row>
    <row r="37" spans="1:6" ht="25.5">
      <c r="A37" s="79" t="s">
        <v>23</v>
      </c>
      <c r="B37" s="72" t="s">
        <v>136</v>
      </c>
      <c r="C37" s="66">
        <f>SUM(C38:C41)</f>
        <v>106797.8</v>
      </c>
      <c r="E37" s="66">
        <f>SUM(E38:E41)</f>
        <v>106797.8</v>
      </c>
      <c r="F37" s="41">
        <v>100</v>
      </c>
    </row>
    <row r="38" spans="1:6" ht="12.75">
      <c r="A38" s="160" t="s">
        <v>46</v>
      </c>
      <c r="B38" s="176" t="s">
        <v>85</v>
      </c>
      <c r="C38" s="133">
        <v>58322.4</v>
      </c>
      <c r="D38" s="112"/>
      <c r="E38" s="133">
        <v>58322.4</v>
      </c>
      <c r="F38" s="133">
        <v>100</v>
      </c>
    </row>
    <row r="39" spans="1:6" ht="30" customHeight="1">
      <c r="A39" s="161"/>
      <c r="B39" s="177"/>
      <c r="C39" s="169"/>
      <c r="D39" s="112"/>
      <c r="E39" s="134"/>
      <c r="F39" s="134"/>
    </row>
    <row r="40" spans="1:6" ht="0.75" customHeight="1" hidden="1">
      <c r="A40" s="162"/>
      <c r="B40" s="178"/>
      <c r="C40" s="170"/>
      <c r="D40" s="112"/>
      <c r="E40" s="45"/>
      <c r="F40" s="45"/>
    </row>
    <row r="41" spans="1:6" ht="44.25" customHeight="1">
      <c r="A41" s="89" t="s">
        <v>60</v>
      </c>
      <c r="B41" s="16" t="s">
        <v>61</v>
      </c>
      <c r="C41" s="45">
        <v>48475.4</v>
      </c>
      <c r="D41" s="112"/>
      <c r="E41" s="45">
        <v>48475.4</v>
      </c>
      <c r="F41" s="45">
        <v>100</v>
      </c>
    </row>
    <row r="42" spans="1:6" ht="26.25" thickBot="1">
      <c r="A42" s="90" t="s">
        <v>24</v>
      </c>
      <c r="B42" s="71" t="s">
        <v>134</v>
      </c>
      <c r="C42" s="66">
        <f>SUM(C43,C44,C45,C46,C49,C50,C51,C52,C53,C54,C61,C63,C64,C65,C68,C69,C70,C71,C72,C73,C74,C75,C76)</f>
        <v>112849.60000000002</v>
      </c>
      <c r="D42" s="112"/>
      <c r="E42" s="66">
        <f>SUM(E43,E44,E45,E46,E49,E50,E51,E52,E53,E54,E61,E63,E64,E65,E68,E69,E70,E71,E72,E73,E74,E75,E76)</f>
        <v>112087.40000000002</v>
      </c>
      <c r="F42" s="41">
        <v>99.3</v>
      </c>
    </row>
    <row r="43" spans="1:6" ht="66" customHeight="1">
      <c r="A43" s="91" t="s">
        <v>110</v>
      </c>
      <c r="B43" s="70" t="s">
        <v>111</v>
      </c>
      <c r="C43" s="60">
        <v>43.8</v>
      </c>
      <c r="D43" s="112"/>
      <c r="E43" s="45">
        <v>43.8</v>
      </c>
      <c r="F43" s="45">
        <v>100</v>
      </c>
    </row>
    <row r="44" spans="1:6" ht="53.25" customHeight="1">
      <c r="A44" s="92" t="s">
        <v>116</v>
      </c>
      <c r="B44" s="59" t="s">
        <v>137</v>
      </c>
      <c r="C44" s="60">
        <v>3.2</v>
      </c>
      <c r="D44" s="112"/>
      <c r="E44" s="45">
        <v>3.2</v>
      </c>
      <c r="F44" s="45">
        <v>100</v>
      </c>
    </row>
    <row r="45" spans="1:6" ht="42.75" customHeight="1">
      <c r="A45" s="93" t="s">
        <v>87</v>
      </c>
      <c r="B45" s="17" t="s">
        <v>129</v>
      </c>
      <c r="C45" s="113">
        <v>994.9</v>
      </c>
      <c r="D45" s="112"/>
      <c r="E45" s="45">
        <v>994.9</v>
      </c>
      <c r="F45" s="45">
        <v>100</v>
      </c>
    </row>
    <row r="46" spans="1:6" ht="38.25">
      <c r="A46" s="94"/>
      <c r="B46" s="24" t="s">
        <v>99</v>
      </c>
      <c r="C46" s="126">
        <f>SUM(C47:C48)</f>
        <v>93401.6</v>
      </c>
      <c r="D46" s="127"/>
      <c r="E46" s="126">
        <f>SUM(E47:E48)</f>
        <v>93325.5</v>
      </c>
      <c r="F46" s="45">
        <v>99.9</v>
      </c>
    </row>
    <row r="47" spans="1:6" ht="98.25" customHeight="1">
      <c r="A47" s="78" t="s">
        <v>25</v>
      </c>
      <c r="B47" s="24" t="s">
        <v>100</v>
      </c>
      <c r="C47" s="45">
        <v>91509.6</v>
      </c>
      <c r="D47" s="112"/>
      <c r="E47" s="45">
        <v>91509.6</v>
      </c>
      <c r="F47" s="45">
        <v>100</v>
      </c>
    </row>
    <row r="48" spans="1:6" ht="31.5" customHeight="1">
      <c r="A48" s="95" t="s">
        <v>26</v>
      </c>
      <c r="B48" s="24" t="s">
        <v>97</v>
      </c>
      <c r="C48" s="61">
        <v>1892</v>
      </c>
      <c r="D48" s="112"/>
      <c r="E48" s="45">
        <v>1815.9</v>
      </c>
      <c r="F48" s="45">
        <v>96</v>
      </c>
    </row>
    <row r="49" spans="1:6" ht="68.25" customHeight="1">
      <c r="A49" s="95" t="s">
        <v>27</v>
      </c>
      <c r="B49" s="24" t="s">
        <v>107</v>
      </c>
      <c r="C49" s="61">
        <v>183.4</v>
      </c>
      <c r="D49" s="112"/>
      <c r="E49" s="45">
        <v>183.4</v>
      </c>
      <c r="F49" s="45">
        <v>100</v>
      </c>
    </row>
    <row r="50" spans="1:6" ht="102">
      <c r="A50" s="93" t="s">
        <v>28</v>
      </c>
      <c r="B50" s="17" t="s">
        <v>47</v>
      </c>
      <c r="C50" s="113">
        <v>342.8</v>
      </c>
      <c r="D50" s="112"/>
      <c r="E50" s="45">
        <v>342.8</v>
      </c>
      <c r="F50" s="45">
        <v>100</v>
      </c>
    </row>
    <row r="51" spans="1:6" ht="44.25" customHeight="1">
      <c r="A51" s="93" t="s">
        <v>40</v>
      </c>
      <c r="B51" s="20" t="s">
        <v>37</v>
      </c>
      <c r="C51" s="113">
        <v>619.7</v>
      </c>
      <c r="D51" s="112"/>
      <c r="E51" s="45">
        <v>619.7</v>
      </c>
      <c r="F51" s="45">
        <v>100</v>
      </c>
    </row>
    <row r="52" spans="1:6" ht="66.75" customHeight="1">
      <c r="A52" s="93" t="s">
        <v>62</v>
      </c>
      <c r="B52" s="18" t="s">
        <v>63</v>
      </c>
      <c r="C52" s="113">
        <v>174.8</v>
      </c>
      <c r="D52" s="112"/>
      <c r="E52" s="45">
        <v>174.8</v>
      </c>
      <c r="F52" s="45">
        <v>100</v>
      </c>
    </row>
    <row r="53" spans="1:6" ht="81.75" customHeight="1">
      <c r="A53" s="96" t="s">
        <v>30</v>
      </c>
      <c r="B53" s="17" t="s">
        <v>51</v>
      </c>
      <c r="C53" s="114">
        <v>403.6</v>
      </c>
      <c r="D53" s="112"/>
      <c r="E53" s="45">
        <v>403.6</v>
      </c>
      <c r="F53" s="45">
        <v>100</v>
      </c>
    </row>
    <row r="54" spans="1:6" ht="12.75">
      <c r="A54" s="173"/>
      <c r="B54" s="157" t="s">
        <v>48</v>
      </c>
      <c r="C54" s="143">
        <f>SUM(C59,C60)</f>
        <v>6975.799999999999</v>
      </c>
      <c r="D54" s="112"/>
      <c r="E54" s="133">
        <v>6975.8</v>
      </c>
      <c r="F54" s="133">
        <v>100</v>
      </c>
    </row>
    <row r="55" spans="1:6" ht="12.75">
      <c r="A55" s="179"/>
      <c r="B55" s="158"/>
      <c r="C55" s="144"/>
      <c r="D55" s="112"/>
      <c r="E55" s="135"/>
      <c r="F55" s="135"/>
    </row>
    <row r="56" spans="1:6" ht="51" customHeight="1">
      <c r="A56" s="179"/>
      <c r="B56" s="158"/>
      <c r="C56" s="144"/>
      <c r="D56" s="112"/>
      <c r="E56" s="135"/>
      <c r="F56" s="135"/>
    </row>
    <row r="57" spans="1:6" ht="4.5" customHeight="1">
      <c r="A57" s="179"/>
      <c r="B57" s="158"/>
      <c r="C57" s="144"/>
      <c r="D57" s="112"/>
      <c r="E57" s="134"/>
      <c r="F57" s="136"/>
    </row>
    <row r="58" spans="1:6" ht="0.75" customHeight="1">
      <c r="A58" s="174"/>
      <c r="B58" s="159"/>
      <c r="C58" s="145"/>
      <c r="D58" s="112"/>
      <c r="E58" s="45"/>
      <c r="F58" s="45">
        <v>100</v>
      </c>
    </row>
    <row r="59" spans="1:6" ht="47.25" customHeight="1">
      <c r="A59" s="96" t="s">
        <v>132</v>
      </c>
      <c r="B59" s="19" t="s">
        <v>49</v>
      </c>
      <c r="C59" s="116">
        <v>6635.4</v>
      </c>
      <c r="D59" s="112"/>
      <c r="E59" s="45">
        <v>6635.4</v>
      </c>
      <c r="F59" s="45">
        <v>100</v>
      </c>
    </row>
    <row r="60" spans="1:6" ht="51">
      <c r="A60" s="96" t="s">
        <v>29</v>
      </c>
      <c r="B60" s="17" t="s">
        <v>50</v>
      </c>
      <c r="C60" s="116">
        <v>340.4</v>
      </c>
      <c r="D60" s="112"/>
      <c r="E60" s="45">
        <v>340.4</v>
      </c>
      <c r="F60" s="45">
        <v>100</v>
      </c>
    </row>
    <row r="61" spans="1:6" ht="80.25" customHeight="1">
      <c r="A61" s="93" t="s">
        <v>31</v>
      </c>
      <c r="B61" s="17" t="s">
        <v>52</v>
      </c>
      <c r="C61" s="113">
        <v>186.7</v>
      </c>
      <c r="D61" s="112"/>
      <c r="E61" s="45">
        <v>186.7</v>
      </c>
      <c r="F61" s="45">
        <v>100</v>
      </c>
    </row>
    <row r="62" spans="1:6" ht="96" customHeight="1">
      <c r="A62" s="96"/>
      <c r="B62" s="21" t="s">
        <v>103</v>
      </c>
      <c r="C62" s="114"/>
      <c r="D62" s="112"/>
      <c r="E62" s="45"/>
      <c r="F62" s="45"/>
    </row>
    <row r="63" spans="1:6" ht="75.75" customHeight="1">
      <c r="A63" s="96" t="s">
        <v>71</v>
      </c>
      <c r="B63" s="22" t="s">
        <v>68</v>
      </c>
      <c r="C63" s="114">
        <v>1165.8</v>
      </c>
      <c r="D63" s="112"/>
      <c r="E63" s="45">
        <v>1165.8</v>
      </c>
      <c r="F63" s="45">
        <v>100</v>
      </c>
    </row>
    <row r="64" spans="1:6" ht="75.75" customHeight="1">
      <c r="A64" s="96" t="s">
        <v>72</v>
      </c>
      <c r="B64" s="22" t="s">
        <v>96</v>
      </c>
      <c r="C64" s="114">
        <v>136</v>
      </c>
      <c r="D64" s="112"/>
      <c r="E64" s="45">
        <v>136</v>
      </c>
      <c r="F64" s="45">
        <v>100</v>
      </c>
    </row>
    <row r="65" spans="1:6" ht="97.5" customHeight="1">
      <c r="A65" s="96"/>
      <c r="B65" s="23" t="s">
        <v>53</v>
      </c>
      <c r="C65" s="114">
        <f>SUM(C66,C67)</f>
        <v>2131.3999999999996</v>
      </c>
      <c r="D65" s="112"/>
      <c r="E65" s="114">
        <f>SUM(E66,E67)</f>
        <v>1445.3</v>
      </c>
      <c r="F65" s="45">
        <v>67.8</v>
      </c>
    </row>
    <row r="66" spans="1:6" ht="59.25" customHeight="1">
      <c r="A66" s="96" t="s">
        <v>41</v>
      </c>
      <c r="B66" s="17" t="s">
        <v>66</v>
      </c>
      <c r="C66" s="113">
        <v>2125.7</v>
      </c>
      <c r="D66" s="112"/>
      <c r="E66" s="45">
        <v>1439.6</v>
      </c>
      <c r="F66" s="45">
        <v>67.7</v>
      </c>
    </row>
    <row r="67" spans="1:6" ht="62.25" customHeight="1">
      <c r="A67" s="93" t="s">
        <v>78</v>
      </c>
      <c r="B67" s="17" t="s">
        <v>67</v>
      </c>
      <c r="C67" s="113">
        <v>5.7</v>
      </c>
      <c r="D67" s="112"/>
      <c r="E67" s="45">
        <v>5.7</v>
      </c>
      <c r="F67" s="45">
        <v>100</v>
      </c>
    </row>
    <row r="68" spans="1:6" ht="63.75" customHeight="1">
      <c r="A68" s="93" t="s">
        <v>73</v>
      </c>
      <c r="B68" s="17" t="s">
        <v>64</v>
      </c>
      <c r="C68" s="113">
        <v>174.6</v>
      </c>
      <c r="D68" s="112"/>
      <c r="E68" s="45">
        <v>174.6</v>
      </c>
      <c r="F68" s="45">
        <v>100</v>
      </c>
    </row>
    <row r="69" spans="1:6" ht="89.25">
      <c r="A69" s="97" t="s">
        <v>79</v>
      </c>
      <c r="B69" s="18" t="s">
        <v>81</v>
      </c>
      <c r="C69" s="115">
        <v>1104</v>
      </c>
      <c r="D69" s="112"/>
      <c r="E69" s="45">
        <v>1104</v>
      </c>
      <c r="F69" s="45">
        <v>100</v>
      </c>
    </row>
    <row r="70" spans="1:6" ht="81" customHeight="1">
      <c r="A70" s="97" t="s">
        <v>80</v>
      </c>
      <c r="B70" s="15" t="s">
        <v>82</v>
      </c>
      <c r="C70" s="115">
        <v>11.5</v>
      </c>
      <c r="D70" s="112"/>
      <c r="E70" s="45">
        <v>11.5</v>
      </c>
      <c r="F70" s="45">
        <v>100</v>
      </c>
    </row>
    <row r="71" spans="1:6" ht="110.25" customHeight="1">
      <c r="A71" s="97" t="s">
        <v>92</v>
      </c>
      <c r="B71" s="15" t="s">
        <v>94</v>
      </c>
      <c r="C71" s="115">
        <v>1598.5</v>
      </c>
      <c r="D71" s="112"/>
      <c r="E71" s="45">
        <v>1598.5</v>
      </c>
      <c r="F71" s="45">
        <v>100</v>
      </c>
    </row>
    <row r="72" spans="1:6" ht="101.25" customHeight="1">
      <c r="A72" s="93" t="s">
        <v>93</v>
      </c>
      <c r="B72" s="130" t="s">
        <v>95</v>
      </c>
      <c r="C72" s="113">
        <v>20.1</v>
      </c>
      <c r="D72" s="112"/>
      <c r="E72" s="45">
        <v>20.1</v>
      </c>
      <c r="F72" s="45">
        <v>100</v>
      </c>
    </row>
    <row r="73" spans="1:6" ht="111.75" customHeight="1">
      <c r="A73" s="93" t="s">
        <v>119</v>
      </c>
      <c r="B73" s="35" t="s">
        <v>122</v>
      </c>
      <c r="C73" s="113">
        <v>64.1</v>
      </c>
      <c r="D73" s="112"/>
      <c r="E73" s="45">
        <v>64.1</v>
      </c>
      <c r="F73" s="45">
        <v>100</v>
      </c>
    </row>
    <row r="74" spans="1:6" ht="76.5" customHeight="1">
      <c r="A74" s="93" t="s">
        <v>120</v>
      </c>
      <c r="B74" s="35" t="s">
        <v>123</v>
      </c>
      <c r="C74" s="113">
        <v>205</v>
      </c>
      <c r="D74" s="112"/>
      <c r="E74" s="45">
        <v>205</v>
      </c>
      <c r="F74" s="45">
        <v>100</v>
      </c>
    </row>
    <row r="75" spans="1:6" ht="67.5" customHeight="1">
      <c r="A75" s="98" t="s">
        <v>121</v>
      </c>
      <c r="B75" s="38" t="s">
        <v>124</v>
      </c>
      <c r="C75" s="117">
        <v>448.3</v>
      </c>
      <c r="D75" s="112"/>
      <c r="E75" s="45">
        <v>448.3</v>
      </c>
      <c r="F75" s="45">
        <v>100</v>
      </c>
    </row>
    <row r="76" spans="1:6" ht="46.5" customHeight="1">
      <c r="A76" s="97" t="s">
        <v>117</v>
      </c>
      <c r="B76" s="37" t="s">
        <v>118</v>
      </c>
      <c r="C76" s="113">
        <v>2460</v>
      </c>
      <c r="D76" s="112"/>
      <c r="E76" s="45">
        <v>2460</v>
      </c>
      <c r="F76" s="45">
        <v>100</v>
      </c>
    </row>
    <row r="77" spans="1:6" s="34" customFormat="1" ht="39.75" customHeight="1" thickBot="1">
      <c r="A77" s="140" t="s">
        <v>32</v>
      </c>
      <c r="B77" s="69" t="s">
        <v>33</v>
      </c>
      <c r="C77" s="137">
        <f>SUM(C82,C84,C86,C85,C88,C89,C83)</f>
        <v>5995.6</v>
      </c>
      <c r="D77" s="118"/>
      <c r="E77" s="137">
        <f>SUM(E82,E84,E86,E85,E88,E89,E83)</f>
        <v>5995.6</v>
      </c>
      <c r="F77" s="124">
        <v>100</v>
      </c>
    </row>
    <row r="78" spans="1:6" ht="0.75" customHeight="1" hidden="1">
      <c r="A78" s="141"/>
      <c r="B78" s="62"/>
      <c r="C78" s="138"/>
      <c r="D78" s="112"/>
      <c r="E78" s="138"/>
      <c r="F78" s="45">
        <v>100</v>
      </c>
    </row>
    <row r="79" spans="1:6" ht="32.25" customHeight="1" hidden="1">
      <c r="A79" s="141"/>
      <c r="B79" s="62"/>
      <c r="C79" s="138"/>
      <c r="D79" s="112"/>
      <c r="E79" s="138"/>
      <c r="F79" s="45">
        <v>100</v>
      </c>
    </row>
    <row r="80" spans="1:6" ht="24.75" customHeight="1" hidden="1">
      <c r="A80" s="141"/>
      <c r="B80" s="62"/>
      <c r="C80" s="138"/>
      <c r="D80" s="112"/>
      <c r="E80" s="138"/>
      <c r="F80" s="45">
        <v>100</v>
      </c>
    </row>
    <row r="81" spans="1:6" ht="0.75" customHeight="1" thickBot="1">
      <c r="A81" s="142"/>
      <c r="B81" s="62"/>
      <c r="C81" s="139"/>
      <c r="D81" s="112"/>
      <c r="E81" s="139"/>
      <c r="F81" s="45">
        <v>100</v>
      </c>
    </row>
    <row r="82" spans="1:6" ht="28.5" customHeight="1">
      <c r="A82" s="100" t="s">
        <v>139</v>
      </c>
      <c r="B82" s="21" t="s">
        <v>130</v>
      </c>
      <c r="C82" s="125">
        <v>325.4</v>
      </c>
      <c r="D82" s="112"/>
      <c r="E82" s="111">
        <v>325.4</v>
      </c>
      <c r="F82" s="45">
        <v>100</v>
      </c>
    </row>
    <row r="83" spans="1:6" ht="39.75" customHeight="1">
      <c r="A83" s="16" t="s">
        <v>144</v>
      </c>
      <c r="B83" s="68" t="s">
        <v>133</v>
      </c>
      <c r="C83" s="119">
        <v>915</v>
      </c>
      <c r="D83" s="112"/>
      <c r="E83" s="45">
        <v>915</v>
      </c>
      <c r="F83" s="45">
        <v>100</v>
      </c>
    </row>
    <row r="84" spans="1:6" ht="84" customHeight="1">
      <c r="A84" s="96" t="s">
        <v>34</v>
      </c>
      <c r="B84" s="25" t="s">
        <v>35</v>
      </c>
      <c r="C84" s="113">
        <v>744.4</v>
      </c>
      <c r="D84" s="112"/>
      <c r="E84" s="45">
        <v>744.4</v>
      </c>
      <c r="F84" s="45">
        <v>100</v>
      </c>
    </row>
    <row r="85" spans="1:6" ht="69" customHeight="1">
      <c r="A85" s="93" t="s">
        <v>36</v>
      </c>
      <c r="B85" s="17" t="s">
        <v>42</v>
      </c>
      <c r="C85" s="113">
        <v>1736</v>
      </c>
      <c r="D85" s="112"/>
      <c r="E85" s="45">
        <v>1736</v>
      </c>
      <c r="F85" s="45">
        <v>100</v>
      </c>
    </row>
    <row r="86" spans="1:6" ht="80.25" customHeight="1">
      <c r="A86" s="173" t="s">
        <v>45</v>
      </c>
      <c r="B86" s="17" t="s">
        <v>143</v>
      </c>
      <c r="C86" s="143">
        <v>876.4</v>
      </c>
      <c r="D86" s="112"/>
      <c r="E86" s="45">
        <v>876.4</v>
      </c>
      <c r="F86" s="45">
        <v>100</v>
      </c>
    </row>
    <row r="87" spans="1:6" ht="9.75" customHeight="1" hidden="1">
      <c r="A87" s="174"/>
      <c r="B87" s="26"/>
      <c r="C87" s="175"/>
      <c r="D87" s="112"/>
      <c r="E87" s="45"/>
      <c r="F87" s="45">
        <v>100</v>
      </c>
    </row>
    <row r="88" spans="1:6" ht="26.25" customHeight="1">
      <c r="A88" s="131" t="s">
        <v>138</v>
      </c>
      <c r="B88" s="67" t="s">
        <v>131</v>
      </c>
      <c r="C88" s="132">
        <v>377.4</v>
      </c>
      <c r="D88" s="112"/>
      <c r="E88" s="45">
        <v>377.4</v>
      </c>
      <c r="F88" s="45">
        <v>100</v>
      </c>
    </row>
    <row r="89" spans="1:6" ht="71.25" customHeight="1">
      <c r="A89" s="96" t="s">
        <v>69</v>
      </c>
      <c r="B89" s="23" t="s">
        <v>86</v>
      </c>
      <c r="C89" s="114">
        <v>1021</v>
      </c>
      <c r="D89" s="112"/>
      <c r="E89" s="45">
        <v>1021</v>
      </c>
      <c r="F89" s="45">
        <v>100</v>
      </c>
    </row>
    <row r="90" spans="1:6" ht="63.75">
      <c r="A90" s="101" t="s">
        <v>74</v>
      </c>
      <c r="B90" s="27" t="s">
        <v>75</v>
      </c>
      <c r="C90" s="120">
        <v>54.2</v>
      </c>
      <c r="D90" s="112"/>
      <c r="E90" s="124">
        <v>54.2</v>
      </c>
      <c r="F90" s="124">
        <v>100</v>
      </c>
    </row>
    <row r="91" spans="1:6" ht="70.5" customHeight="1">
      <c r="A91" s="102" t="s">
        <v>38</v>
      </c>
      <c r="B91" s="28" t="s">
        <v>39</v>
      </c>
      <c r="C91" s="120">
        <v>104.6</v>
      </c>
      <c r="D91" s="112"/>
      <c r="E91" s="124">
        <v>104.6</v>
      </c>
      <c r="F91" s="124">
        <v>100</v>
      </c>
    </row>
    <row r="92" spans="1:6" ht="0.75" customHeight="1">
      <c r="A92" s="99"/>
      <c r="B92" s="29"/>
      <c r="C92" s="121"/>
      <c r="D92" s="112"/>
      <c r="E92" s="45"/>
      <c r="F92" s="124">
        <v>100</v>
      </c>
    </row>
    <row r="93" spans="1:6" ht="12.75" customHeight="1" hidden="1">
      <c r="A93" s="103"/>
      <c r="B93" s="30"/>
      <c r="C93" s="115"/>
      <c r="D93" s="112"/>
      <c r="E93" s="45"/>
      <c r="F93" s="124">
        <v>100</v>
      </c>
    </row>
    <row r="94" spans="1:6" ht="42" customHeight="1">
      <c r="A94" s="101" t="s">
        <v>112</v>
      </c>
      <c r="B94" s="28" t="s">
        <v>113</v>
      </c>
      <c r="C94" s="122">
        <v>250</v>
      </c>
      <c r="D94" s="112"/>
      <c r="E94" s="124">
        <v>250</v>
      </c>
      <c r="F94" s="124">
        <v>100</v>
      </c>
    </row>
    <row r="95" spans="1:6" ht="39.75" customHeight="1">
      <c r="A95" s="101" t="s">
        <v>83</v>
      </c>
      <c r="B95" s="27" t="s">
        <v>84</v>
      </c>
      <c r="C95" s="120">
        <v>2.7</v>
      </c>
      <c r="D95" s="112"/>
      <c r="E95" s="124">
        <v>2.7</v>
      </c>
      <c r="F95" s="124">
        <v>100</v>
      </c>
    </row>
    <row r="96" spans="1:6" ht="28.5" customHeight="1">
      <c r="A96" s="101" t="s">
        <v>56</v>
      </c>
      <c r="B96" s="27" t="s">
        <v>57</v>
      </c>
      <c r="C96" s="120">
        <v>578.1</v>
      </c>
      <c r="D96" s="112"/>
      <c r="E96" s="124">
        <v>578.1</v>
      </c>
      <c r="F96" s="124">
        <v>100</v>
      </c>
    </row>
    <row r="97" spans="1:6" ht="13.5" customHeight="1" hidden="1">
      <c r="A97" s="101"/>
      <c r="B97" s="27"/>
      <c r="C97" s="120"/>
      <c r="D97" s="112"/>
      <c r="E97" s="45"/>
      <c r="F97" s="124">
        <v>100</v>
      </c>
    </row>
    <row r="98" spans="1:6" ht="40.5" customHeight="1">
      <c r="A98" s="101" t="s">
        <v>108</v>
      </c>
      <c r="B98" s="27" t="s">
        <v>109</v>
      </c>
      <c r="C98" s="123">
        <v>-297.8</v>
      </c>
      <c r="D98" s="112"/>
      <c r="E98" s="128">
        <v>-297.8</v>
      </c>
      <c r="F98" s="124">
        <v>100</v>
      </c>
    </row>
    <row r="99" spans="1:6" ht="15.75" customHeight="1">
      <c r="A99" s="65"/>
      <c r="B99" s="31" t="s">
        <v>115</v>
      </c>
      <c r="C99" s="171">
        <f>SUM(C10,C35)</f>
        <v>268264.20000000007</v>
      </c>
      <c r="E99" s="171">
        <f>SUM(E10,E35)</f>
        <v>267502.10000000003</v>
      </c>
      <c r="F99" s="129">
        <v>99.7</v>
      </c>
    </row>
    <row r="100" spans="1:6" ht="12.75" customHeight="1" hidden="1">
      <c r="A100" s="63"/>
      <c r="B100" s="32" t="s">
        <v>4</v>
      </c>
      <c r="C100" s="172"/>
      <c r="E100" s="172"/>
      <c r="F100" s="108"/>
    </row>
    <row r="101" spans="1:6" ht="20.25" customHeight="1">
      <c r="A101" s="104"/>
      <c r="B101" s="106"/>
      <c r="C101" s="105"/>
      <c r="E101" s="108"/>
      <c r="F101" s="108"/>
    </row>
    <row r="102" ht="12.75">
      <c r="A102" s="64"/>
    </row>
    <row r="103" ht="12.75">
      <c r="A103" s="64"/>
    </row>
    <row r="104" ht="12.75">
      <c r="A104" s="64"/>
    </row>
    <row r="105" ht="12.75">
      <c r="A105" s="64"/>
    </row>
    <row r="106" ht="12.75">
      <c r="A106" s="64"/>
    </row>
    <row r="107" ht="12.75">
      <c r="A107" s="64" t="s">
        <v>146</v>
      </c>
    </row>
    <row r="108" ht="12.75">
      <c r="A108" s="64"/>
    </row>
    <row r="109" ht="12.75">
      <c r="A109" s="64"/>
    </row>
    <row r="110" ht="12.75">
      <c r="A110" s="64"/>
    </row>
    <row r="111" ht="12.75">
      <c r="A111" s="64"/>
    </row>
    <row r="112" ht="12.75">
      <c r="A112" s="64"/>
    </row>
    <row r="113" ht="12.75">
      <c r="A113" s="64"/>
    </row>
    <row r="114" ht="12.75">
      <c r="A114" s="64"/>
    </row>
    <row r="115" ht="12.75">
      <c r="A115" s="64"/>
    </row>
    <row r="116" ht="12.75">
      <c r="A116" s="64"/>
    </row>
    <row r="117" ht="12.75">
      <c r="A117" s="64"/>
    </row>
    <row r="118" ht="12.75">
      <c r="A118" s="64"/>
    </row>
  </sheetData>
  <sheetProtection/>
  <mergeCells count="31">
    <mergeCell ref="B1:F1"/>
    <mergeCell ref="B2:F2"/>
    <mergeCell ref="B5:F5"/>
    <mergeCell ref="B4:F4"/>
    <mergeCell ref="E77:E81"/>
    <mergeCell ref="E99:E100"/>
    <mergeCell ref="A86:A87"/>
    <mergeCell ref="C86:C87"/>
    <mergeCell ref="C99:C100"/>
    <mergeCell ref="B38:B40"/>
    <mergeCell ref="A54:A58"/>
    <mergeCell ref="E54:E57"/>
    <mergeCell ref="E38:E39"/>
    <mergeCell ref="F22:F23"/>
    <mergeCell ref="A22:A23"/>
    <mergeCell ref="B54:B58"/>
    <mergeCell ref="A38:A40"/>
    <mergeCell ref="B22:B23"/>
    <mergeCell ref="A6:C7"/>
    <mergeCell ref="C8:C9"/>
    <mergeCell ref="C38:C40"/>
    <mergeCell ref="F38:F39"/>
    <mergeCell ref="F54:F57"/>
    <mergeCell ref="C77:C81"/>
    <mergeCell ref="A77:A81"/>
    <mergeCell ref="C54:C58"/>
    <mergeCell ref="E8:E9"/>
    <mergeCell ref="F8:F9"/>
    <mergeCell ref="A8:A9"/>
    <mergeCell ref="B8:B9"/>
    <mergeCell ref="E22:E23"/>
  </mergeCells>
  <printOptions horizontalCentered="1"/>
  <pageMargins left="0.7874015748031497" right="0.7874015748031497" top="0.984251968503937" bottom="0.984251968503937" header="0.5118110236220472" footer="0.5118110236220472"/>
  <pageSetup fitToHeight="5" horizontalDpi="600" verticalDpi="600" orientation="portrait" paperSize="9" scale="95" r:id="rId1"/>
  <rowBreaks count="1" manualBreakCount="1">
    <brk id="29"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МФ</dc:creator>
  <cp:keywords/>
  <dc:description/>
  <cp:lastModifiedBy>User</cp:lastModifiedBy>
  <cp:lastPrinted>2004-01-01T00:37:07Z</cp:lastPrinted>
  <dcterms:created xsi:type="dcterms:W3CDTF">2004-12-22T10:13:24Z</dcterms:created>
  <dcterms:modified xsi:type="dcterms:W3CDTF">2004-01-01T00:40:45Z</dcterms:modified>
  <cp:category/>
  <cp:version/>
  <cp:contentType/>
  <cp:contentStatus/>
</cp:coreProperties>
</file>