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'Лист1'!$A$2:$C$98</definedName>
  </definedNames>
  <calcPr fullCalcOnLoad="1"/>
</workbook>
</file>

<file path=xl/sharedStrings.xml><?xml version="1.0" encoding="utf-8"?>
<sst xmlns="http://schemas.openxmlformats.org/spreadsheetml/2006/main" count="157" uniqueCount="154">
  <si>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</si>
  <si>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</si>
  <si>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</si>
  <si>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</si>
  <si>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</si>
  <si>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</si>
  <si>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</si>
  <si>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</si>
  <si>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</si>
  <si>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</si>
  <si>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</si>
  <si>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</si>
  <si>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</si>
  <si>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</si>
  <si>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</si>
  <si>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</si>
  <si>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</si>
  <si>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</si>
  <si>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</si>
  <si>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</si>
  <si>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</si>
  <si>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</si>
  <si>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</si>
  <si>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</si>
  <si>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</si>
  <si>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</si>
  <si>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</si>
  <si>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</si>
  <si>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</si>
  <si>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</si>
  <si>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</si>
  <si>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</si>
  <si>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</si>
  <si>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</si>
  <si>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</si>
  <si>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</si>
  <si>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</si>
  <si>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</si>
  <si>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</si>
  <si>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</si>
  <si>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</si>
  <si>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</si>
  <si>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</si>
  <si>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</si>
  <si>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</si>
  <si>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</si>
  <si>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</si>
  <si>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</si>
  <si>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</si>
  <si>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</si>
  <si>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</si>
  <si>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</si>
  <si>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</si>
  <si>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</si>
  <si>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 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</si>
  <si>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</si>
  <si>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</si>
  <si>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</si>
  <si>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</si>
  <si>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</si>
  <si>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>2 02 03007 05 0000 151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</si>
  <si>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</si>
  <si>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</si>
  <si>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</si>
  <si>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</si>
  <si>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</si>
  <si>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</si>
  <si>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</si>
  <si>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</si>
  <si>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</si>
  <si>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</si>
  <si>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</si>
  <si>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</si>
  <si>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</si>
  <si>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</si>
  <si>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Приложение № 1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</si>
  <si>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</si>
  <si>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</si>
  <si>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</si>
  <si>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</si>
  <si>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</si>
  <si>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</si>
  <si>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</si>
  <si>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</si>
  <si>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</si>
  <si>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</si>
  <si>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</si>
  <si>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</si>
  <si>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</si>
  <si>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</si>
  <si>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</si>
  <si>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</si>
  <si>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</si>
  <si>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</si>
  <si>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</si>
  <si>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</si>
  <si>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 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</si>
  <si>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</si>
  <si>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</si>
  <si>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</si>
  <si>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</si>
  <si>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</si>
  <si>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</si>
  <si>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</si>
  <si>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</si>
  <si>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</si>
  <si>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</si>
  <si>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</si>
  <si>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</si>
  <si>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</si>
  <si>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</si>
  <si>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</si>
  <si>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 xml:space="preserve">  Поступление доходов в бюджет Федоровского муниципального района на 2017год.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</si>
  <si>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</si>
  <si>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</si>
  <si>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</si>
  <si>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</si>
  <si>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</si>
  <si>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</si>
  <si>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</si>
  <si>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</si>
  <si>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</si>
  <si>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Субсидии бюджетам муниципальных районов на реализацию федеральных целевых программ</t>
  </si>
  <si>
    <t>2 02 25064 05 0000 151</t>
  </si>
  <si>
    <t>2 02 20051 05 0000 151</t>
  </si>
  <si>
    <t>2 02 29999 05 0029 151</t>
  </si>
  <si>
    <t>2 02 29999 05 0059 151</t>
  </si>
  <si>
    <t>Субсидии бюджетам муниципальных районов на создание в образовательных организациях, расположенных в сельской местности , условий для занятий физической культуры и спортом за счет средств областного бюджета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</si>
  <si>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</si>
  <si>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</si>
  <si>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</si>
  <si>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</si>
  <si>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</si>
  <si>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</si>
  <si>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</si>
  <si>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</si>
  <si>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</si>
  <si>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</si>
  <si>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</si>
  <si>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</si>
  <si>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</si>
  <si>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</si>
  <si>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</si>
  <si>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</si>
  <si>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</si>
  <si>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</si>
  <si>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</si>
  <si>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2 19 60010 05 0000 151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</si>
  <si>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</si>
  <si>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</si>
  <si>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1 14 06013 10 0000 430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</si>
  <si>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</si>
  <si>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</si>
  <si>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к решению муниципального Собрания Федоровского муниципального района Саратовской области №75  27.02.2017г.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</si>
</sst>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);\(#,##0.0\)"/>
    <numFmt numFmtId="170" formatCode="#,##0.0"/>
  </numFmts>
  <fonts count="51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69" fontId="7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64" fontId="1" fillId="34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64" fontId="2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1" fontId="5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170" fontId="10" fillId="0" borderId="10" xfId="0" applyNumberFormat="1" applyFont="1" applyFill="1" applyBorder="1" applyAlignment="1">
      <alignment horizontal="center" vertical="top" wrapText="1"/>
    </xf>
    <xf numFmtId="170" fontId="10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left" vertical="top" wrapText="1" shrinkToFit="1"/>
    </xf>
    <xf numFmtId="4" fontId="10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/>
    </xf>
    <xf numFmtId="170" fontId="10" fillId="36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170" fontId="11" fillId="37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170" fontId="10" fillId="37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vertical="top" wrapText="1" shrinkToFit="1"/>
    </xf>
    <xf numFmtId="170" fontId="10" fillId="37" borderId="10" xfId="0" applyNumberFormat="1" applyFont="1" applyFill="1" applyBorder="1" applyAlignment="1" applyProtection="1">
      <alignment horizontal="center" shrinkToFit="1"/>
      <protection locked="0"/>
    </xf>
    <xf numFmtId="170" fontId="13" fillId="37" borderId="10" xfId="53" applyNumberFormat="1" applyFont="1" applyFill="1" applyBorder="1" applyAlignment="1">
      <alignment horizontal="center" wrapText="1"/>
      <protection/>
    </xf>
    <xf numFmtId="0" fontId="10" fillId="0" borderId="10" xfId="53" applyNumberFormat="1" applyFont="1" applyFill="1" applyBorder="1" applyAlignment="1">
      <alignment vertical="top" wrapText="1"/>
      <protection/>
    </xf>
    <xf numFmtId="1" fontId="6" fillId="0" borderId="10" xfId="0" applyNumberFormat="1" applyFont="1" applyFill="1" applyBorder="1" applyAlignment="1">
      <alignment wrapText="1" shrinkToFit="1"/>
    </xf>
    <xf numFmtId="170" fontId="6" fillId="37" borderId="10" xfId="0" applyNumberFormat="1" applyFont="1" applyFill="1" applyBorder="1" applyAlignment="1">
      <alignment horizontal="center" wrapText="1" shrinkToFit="1"/>
    </xf>
    <xf numFmtId="170" fontId="6" fillId="0" borderId="10" xfId="0" applyNumberFormat="1" applyFont="1" applyFill="1" applyBorder="1" applyAlignment="1">
      <alignment horizontal="center" wrapText="1" shrinkToFit="1"/>
    </xf>
    <xf numFmtId="1" fontId="6" fillId="0" borderId="10" xfId="0" applyNumberFormat="1" applyFont="1" applyFill="1" applyBorder="1" applyAlignment="1">
      <alignment horizontal="left" wrapText="1" shrinkToFit="1"/>
    </xf>
    <xf numFmtId="170" fontId="15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left" shrinkToFi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170" fontId="10" fillId="37" borderId="10" xfId="0" applyNumberFormat="1" applyFont="1" applyFill="1" applyBorder="1" applyAlignment="1">
      <alignment horizontal="center" wrapText="1" shrinkToFi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" fontId="8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 vertical="top" shrinkToFit="1"/>
    </xf>
    <xf numFmtId="170" fontId="10" fillId="37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/>
    </xf>
    <xf numFmtId="170" fontId="10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tabSelected="1" zoomScaleSheetLayoutView="100" workbookViewId="0" topLeftCell="A1">
      <selection activeCell="B4" sqref="B4"/>
    </sheetView>
  </sheetViews>
  <sheetFormatPr defaultColWidth="9.00390625" defaultRowHeight="12.75"/>
  <cols>
    <col min="1" max="1" width="27.375" style="1" customWidth="1"/>
    <col min="2" max="2" width="82.25390625" style="0" customWidth="1"/>
    <col min="3" max="3" width="13.125" style="0" customWidth="1"/>
    <col min="4" max="4" width="9.125" style="0" hidden="1" customWidth="1"/>
  </cols>
  <sheetData>
    <row r="2" spans="1:3" ht="12.75">
      <c r="A2" s="14"/>
      <c r="B2" s="15" t="s">
        <v>75</v>
      </c>
      <c r="C2" s="16"/>
    </row>
    <row r="3" spans="1:3" ht="27.75" customHeight="1">
      <c r="A3" s="14"/>
      <c r="B3" s="77" t="s">
        <v>153</v>
      </c>
      <c r="C3" s="78"/>
    </row>
    <row r="4" spans="1:3" ht="12.75">
      <c r="A4" s="14"/>
      <c r="B4" s="15"/>
      <c r="C4" s="16"/>
    </row>
    <row r="5" spans="1:3" ht="12.75">
      <c r="A5" s="14"/>
      <c r="B5" s="15"/>
      <c r="C5" s="16"/>
    </row>
    <row r="6" spans="1:3" ht="15.75" customHeight="1">
      <c r="A6" s="81" t="s">
        <v>112</v>
      </c>
      <c r="B6" s="82"/>
      <c r="C6" s="82"/>
    </row>
    <row r="7" spans="1:3" ht="27" customHeight="1" hidden="1">
      <c r="A7" s="79"/>
      <c r="B7" s="80"/>
      <c r="C7" s="80"/>
    </row>
    <row r="8" spans="1:6" ht="15.75" customHeight="1">
      <c r="A8" s="83" t="s">
        <v>104</v>
      </c>
      <c r="B8" s="22" t="s">
        <v>0</v>
      </c>
      <c r="C8" s="22" t="s">
        <v>13</v>
      </c>
      <c r="D8" s="3"/>
      <c r="E8" s="74"/>
      <c r="F8" s="74"/>
    </row>
    <row r="9" spans="1:6" ht="3" customHeight="1" hidden="1">
      <c r="A9" s="84"/>
      <c r="B9" s="19"/>
      <c r="C9" s="19"/>
      <c r="D9" s="4"/>
      <c r="E9" s="74"/>
      <c r="F9" s="74"/>
    </row>
    <row r="10" spans="1:6" s="12" customFormat="1" ht="15">
      <c r="A10" s="25" t="s">
        <v>5</v>
      </c>
      <c r="B10" s="24" t="s">
        <v>11</v>
      </c>
      <c r="C10" s="26">
        <f>SUM(C11,C22)</f>
        <v>49057.8</v>
      </c>
      <c r="D10" s="9"/>
      <c r="E10" s="74"/>
      <c r="F10" s="74"/>
    </row>
    <row r="11" spans="1:6" s="12" customFormat="1" ht="15">
      <c r="A11" s="25"/>
      <c r="B11" s="24" t="s">
        <v>31</v>
      </c>
      <c r="C11" s="26">
        <f>SUM(C12,C16,C20,C21,C15)</f>
        <v>40143.5</v>
      </c>
      <c r="D11" s="9"/>
      <c r="E11" s="74"/>
      <c r="F11" s="74"/>
    </row>
    <row r="12" spans="1:6" s="10" customFormat="1" ht="14.25">
      <c r="A12" s="27" t="s">
        <v>6</v>
      </c>
      <c r="B12" s="24" t="s">
        <v>4</v>
      </c>
      <c r="C12" s="26">
        <f>SUM(C13)</f>
        <v>20796.4</v>
      </c>
      <c r="D12" s="9"/>
      <c r="E12" s="75"/>
      <c r="F12" s="75"/>
    </row>
    <row r="13" spans="1:6" ht="15">
      <c r="A13" s="25" t="s">
        <v>46</v>
      </c>
      <c r="B13" s="28" t="s">
        <v>37</v>
      </c>
      <c r="C13" s="29">
        <v>20796.4</v>
      </c>
      <c r="D13" s="6"/>
      <c r="E13" s="74"/>
      <c r="F13" s="74"/>
    </row>
    <row r="14" spans="1:6" ht="38.25" customHeight="1">
      <c r="A14" s="30" t="s">
        <v>72</v>
      </c>
      <c r="B14" s="31" t="s">
        <v>73</v>
      </c>
      <c r="C14" s="26">
        <f>C15</f>
        <v>13229.4</v>
      </c>
      <c r="D14" s="6"/>
      <c r="E14" s="74"/>
      <c r="F14" s="74"/>
    </row>
    <row r="15" spans="1:6" ht="33.75" customHeight="1">
      <c r="A15" s="30" t="s">
        <v>71</v>
      </c>
      <c r="B15" s="32" t="s">
        <v>74</v>
      </c>
      <c r="C15" s="29">
        <v>13229.4</v>
      </c>
      <c r="D15" s="6"/>
      <c r="E15" s="74"/>
      <c r="F15" s="74"/>
    </row>
    <row r="16" spans="1:6" s="10" customFormat="1" ht="14.25">
      <c r="A16" s="27" t="s">
        <v>7</v>
      </c>
      <c r="B16" s="24" t="s">
        <v>1</v>
      </c>
      <c r="C16" s="26">
        <f>SUM(C17:C18,C19)</f>
        <v>5117.700000000001</v>
      </c>
      <c r="D16" s="9"/>
      <c r="E16" s="75"/>
      <c r="F16" s="75"/>
    </row>
    <row r="17" spans="1:6" ht="14.25" customHeight="1">
      <c r="A17" s="25" t="s">
        <v>47</v>
      </c>
      <c r="B17" s="32" t="s">
        <v>27</v>
      </c>
      <c r="C17" s="29">
        <v>3734.8</v>
      </c>
      <c r="D17" s="6"/>
      <c r="E17" s="74"/>
      <c r="F17" s="74"/>
    </row>
    <row r="18" spans="1:6" ht="15">
      <c r="A18" s="25" t="s">
        <v>48</v>
      </c>
      <c r="B18" s="28" t="s">
        <v>2</v>
      </c>
      <c r="C18" s="29">
        <v>1367.4</v>
      </c>
      <c r="D18" s="6"/>
      <c r="E18" s="74"/>
      <c r="F18" s="74"/>
    </row>
    <row r="19" spans="1:6" ht="15">
      <c r="A19" s="25" t="s">
        <v>105</v>
      </c>
      <c r="B19" s="28" t="s">
        <v>106</v>
      </c>
      <c r="C19" s="29">
        <v>15.5</v>
      </c>
      <c r="D19" s="6"/>
      <c r="E19" s="74"/>
      <c r="F19" s="74"/>
    </row>
    <row r="20" spans="1:6" s="2" customFormat="1" ht="14.25">
      <c r="A20" s="27" t="s">
        <v>8</v>
      </c>
      <c r="B20" s="24" t="s">
        <v>12</v>
      </c>
      <c r="C20" s="26">
        <v>1000</v>
      </c>
      <c r="D20" s="13"/>
      <c r="E20" s="75"/>
      <c r="F20" s="75"/>
    </row>
    <row r="21" spans="1:6" s="2" customFormat="1" ht="0.75" customHeight="1">
      <c r="A21" s="27" t="s">
        <v>24</v>
      </c>
      <c r="B21" s="33" t="s">
        <v>53</v>
      </c>
      <c r="C21" s="26"/>
      <c r="D21" s="13"/>
      <c r="E21" s="75"/>
      <c r="F21" s="75"/>
    </row>
    <row r="22" spans="1:6" s="2" customFormat="1" ht="14.25">
      <c r="A22" s="27"/>
      <c r="B22" s="24" t="s">
        <v>32</v>
      </c>
      <c r="C22" s="26">
        <f>SUM(C23,C31,C33,C34,C39)</f>
        <v>8914.3</v>
      </c>
      <c r="D22" s="13"/>
      <c r="E22" s="75"/>
      <c r="F22" s="75"/>
    </row>
    <row r="23" spans="1:6" s="2" customFormat="1" ht="28.5">
      <c r="A23" s="27" t="s">
        <v>54</v>
      </c>
      <c r="B23" s="34" t="s">
        <v>49</v>
      </c>
      <c r="C23" s="26">
        <f>SUM(,C24,C30)</f>
        <v>3124.6000000000004</v>
      </c>
      <c r="D23" s="5"/>
      <c r="E23" s="75"/>
      <c r="F23" s="75"/>
    </row>
    <row r="24" spans="1:6" s="12" customFormat="1" ht="63" customHeight="1">
      <c r="A24" s="25" t="s">
        <v>10</v>
      </c>
      <c r="B24" s="32" t="s">
        <v>29</v>
      </c>
      <c r="C24" s="29">
        <f>SUM(C25,C28,C29,C26,C27)</f>
        <v>3112.6000000000004</v>
      </c>
      <c r="D24" s="11"/>
      <c r="E24" s="74"/>
      <c r="F24" s="74"/>
    </row>
    <row r="25" spans="1:6" ht="69.75" customHeight="1">
      <c r="A25" s="25" t="s">
        <v>38</v>
      </c>
      <c r="B25" s="35" t="s">
        <v>82</v>
      </c>
      <c r="C25" s="29">
        <v>1512.2</v>
      </c>
      <c r="D25" s="6"/>
      <c r="E25" s="74"/>
      <c r="F25" s="74"/>
    </row>
    <row r="26" spans="1:6" ht="71.25" customHeight="1">
      <c r="A26" s="25" t="s">
        <v>84</v>
      </c>
      <c r="B26" s="35" t="s">
        <v>83</v>
      </c>
      <c r="C26" s="29">
        <v>1000</v>
      </c>
      <c r="D26" s="6"/>
      <c r="E26" s="74"/>
      <c r="F26" s="74"/>
    </row>
    <row r="27" spans="1:6" ht="75.75" customHeight="1" hidden="1">
      <c r="A27" s="32" t="s">
        <v>36</v>
      </c>
      <c r="B27" s="36" t="s">
        <v>39</v>
      </c>
      <c r="C27" s="29"/>
      <c r="D27" s="6"/>
      <c r="E27" s="74"/>
      <c r="F27" s="74"/>
    </row>
    <row r="28" spans="1:6" ht="54" customHeight="1">
      <c r="A28" s="25" t="s">
        <v>25</v>
      </c>
      <c r="B28" s="37" t="s">
        <v>40</v>
      </c>
      <c r="C28" s="29">
        <v>190.4</v>
      </c>
      <c r="D28" s="7"/>
      <c r="E28" s="74"/>
      <c r="F28" s="74"/>
    </row>
    <row r="29" spans="1:6" ht="33" customHeight="1">
      <c r="A29" s="25" t="s">
        <v>102</v>
      </c>
      <c r="B29" s="37" t="s">
        <v>103</v>
      </c>
      <c r="C29" s="29">
        <v>410</v>
      </c>
      <c r="D29" s="7"/>
      <c r="E29" s="74"/>
      <c r="F29" s="74"/>
    </row>
    <row r="30" spans="1:6" ht="30" customHeight="1">
      <c r="A30" s="25" t="s">
        <v>64</v>
      </c>
      <c r="B30" s="37" t="s">
        <v>65</v>
      </c>
      <c r="C30" s="29">
        <v>12</v>
      </c>
      <c r="D30" s="7"/>
      <c r="E30" s="74"/>
      <c r="F30" s="74"/>
    </row>
    <row r="31" spans="1:6" ht="13.5" customHeight="1">
      <c r="A31" s="33" t="s">
        <v>20</v>
      </c>
      <c r="B31" s="34" t="s">
        <v>28</v>
      </c>
      <c r="C31" s="26">
        <f>SUM(C32)</f>
        <v>499.6</v>
      </c>
      <c r="D31" s="8"/>
      <c r="E31" s="74"/>
      <c r="F31" s="74"/>
    </row>
    <row r="32" spans="1:6" ht="19.5" customHeight="1">
      <c r="A32" s="32" t="s">
        <v>44</v>
      </c>
      <c r="B32" s="38" t="s">
        <v>45</v>
      </c>
      <c r="C32" s="26">
        <v>499.6</v>
      </c>
      <c r="D32" s="8"/>
      <c r="E32" s="74"/>
      <c r="F32" s="74"/>
    </row>
    <row r="33" spans="1:6" ht="20.25" customHeight="1">
      <c r="A33" s="39" t="s">
        <v>66</v>
      </c>
      <c r="B33" s="30" t="s">
        <v>67</v>
      </c>
      <c r="C33" s="26"/>
      <c r="D33" s="8"/>
      <c r="E33" s="74"/>
      <c r="F33" s="74"/>
    </row>
    <row r="34" spans="1:6" s="10" customFormat="1" ht="36.75" customHeight="1">
      <c r="A34" s="33" t="s">
        <v>42</v>
      </c>
      <c r="B34" s="34" t="s">
        <v>43</v>
      </c>
      <c r="C34" s="26">
        <f>SUM(C35,C36,C37,C38)</f>
        <v>4110.7</v>
      </c>
      <c r="D34" s="9"/>
      <c r="E34" s="75"/>
      <c r="F34" s="75"/>
    </row>
    <row r="35" spans="1:6" s="10" customFormat="1" ht="60.75" customHeight="1">
      <c r="A35" s="25" t="s">
        <v>55</v>
      </c>
      <c r="B35" s="32" t="s">
        <v>41</v>
      </c>
      <c r="C35" s="29">
        <v>460.7</v>
      </c>
      <c r="D35" s="9"/>
      <c r="E35" s="75"/>
      <c r="F35" s="75"/>
    </row>
    <row r="36" spans="1:6" s="10" customFormat="1" ht="34.5" customHeight="1">
      <c r="A36" s="25" t="s">
        <v>150</v>
      </c>
      <c r="B36" s="32" t="s">
        <v>149</v>
      </c>
      <c r="C36" s="29">
        <v>3600</v>
      </c>
      <c r="D36" s="9"/>
      <c r="E36" s="75"/>
      <c r="F36" s="75"/>
    </row>
    <row r="37" spans="1:6" s="10" customFormat="1" ht="33.75" customHeight="1">
      <c r="A37" s="25" t="s">
        <v>151</v>
      </c>
      <c r="B37" s="32" t="s">
        <v>152</v>
      </c>
      <c r="C37" s="29">
        <v>50</v>
      </c>
      <c r="D37" s="9"/>
      <c r="E37" s="75"/>
      <c r="F37" s="75"/>
    </row>
    <row r="38" spans="1:6" s="10" customFormat="1" ht="33" customHeight="1">
      <c r="A38" s="25" t="s">
        <v>109</v>
      </c>
      <c r="B38" s="32" t="s">
        <v>110</v>
      </c>
      <c r="C38" s="29"/>
      <c r="D38" s="9"/>
      <c r="E38" s="75"/>
      <c r="F38" s="75"/>
    </row>
    <row r="39" spans="1:6" s="2" customFormat="1" ht="14.25">
      <c r="A39" s="27" t="s">
        <v>9</v>
      </c>
      <c r="B39" s="24" t="s">
        <v>30</v>
      </c>
      <c r="C39" s="26">
        <v>1179.4</v>
      </c>
      <c r="D39" s="5"/>
      <c r="E39" s="75"/>
      <c r="F39" s="75"/>
    </row>
    <row r="40" spans="1:6" ht="20.25" customHeight="1">
      <c r="A40" s="27" t="s">
        <v>14</v>
      </c>
      <c r="B40" s="24" t="s">
        <v>15</v>
      </c>
      <c r="C40" s="26">
        <f>SUM(C41,C93,C94)</f>
        <v>224770</v>
      </c>
      <c r="D40" s="5"/>
      <c r="E40" s="74"/>
      <c r="F40" s="74"/>
    </row>
    <row r="41" spans="1:6" ht="29.25" customHeight="1">
      <c r="A41" s="27" t="s">
        <v>16</v>
      </c>
      <c r="B41" s="33" t="s">
        <v>34</v>
      </c>
      <c r="C41" s="26">
        <f>SUM(C42,C47,C54,C83)</f>
        <v>223365.7</v>
      </c>
      <c r="E41" s="74"/>
      <c r="F41" s="74"/>
    </row>
    <row r="42" spans="1:6" ht="21" customHeight="1">
      <c r="A42" s="27" t="s">
        <v>114</v>
      </c>
      <c r="B42" s="33" t="s">
        <v>35</v>
      </c>
      <c r="C42" s="26">
        <f>SUM(C43:C46)</f>
        <v>67377.4</v>
      </c>
      <c r="E42" s="74"/>
      <c r="F42" s="74"/>
    </row>
    <row r="43" spans="1:6" ht="18.75" customHeight="1">
      <c r="A43" s="90" t="s">
        <v>115</v>
      </c>
      <c r="B43" s="85" t="s">
        <v>50</v>
      </c>
      <c r="C43" s="91">
        <v>67377.4</v>
      </c>
      <c r="E43" s="74"/>
      <c r="F43" s="74"/>
    </row>
    <row r="44" spans="1:6" ht="0.75" customHeight="1" hidden="1">
      <c r="A44" s="90"/>
      <c r="B44" s="85"/>
      <c r="C44" s="91"/>
      <c r="E44" s="74"/>
      <c r="F44" s="74"/>
    </row>
    <row r="45" spans="1:6" ht="30.75" customHeight="1" hidden="1">
      <c r="A45" s="90"/>
      <c r="B45" s="85"/>
      <c r="C45" s="91"/>
      <c r="E45" s="74"/>
      <c r="F45" s="74"/>
    </row>
    <row r="46" spans="1:6" ht="35.25" customHeight="1">
      <c r="A46" s="25" t="s">
        <v>120</v>
      </c>
      <c r="B46" s="38" t="s">
        <v>23</v>
      </c>
      <c r="C46" s="29"/>
      <c r="E46" s="74"/>
      <c r="F46" s="74"/>
    </row>
    <row r="47" spans="1:6" ht="17.25" customHeight="1">
      <c r="A47" s="27" t="s">
        <v>121</v>
      </c>
      <c r="B47" s="34" t="s">
        <v>19</v>
      </c>
      <c r="C47" s="29">
        <f>C48+C49+C50+C51+C52+C53</f>
        <v>0</v>
      </c>
      <c r="E47" s="74"/>
      <c r="F47" s="74"/>
    </row>
    <row r="48" spans="1:6" ht="29.25" customHeight="1" hidden="1">
      <c r="A48" s="25" t="s">
        <v>123</v>
      </c>
      <c r="B48" s="32" t="s">
        <v>68</v>
      </c>
      <c r="C48" s="40"/>
      <c r="E48" s="74"/>
      <c r="F48" s="74"/>
    </row>
    <row r="49" spans="1:6" ht="25.5" customHeight="1" hidden="1">
      <c r="A49" s="28" t="s">
        <v>124</v>
      </c>
      <c r="B49" s="62" t="s">
        <v>122</v>
      </c>
      <c r="C49" s="41"/>
      <c r="E49" s="74"/>
      <c r="F49" s="74"/>
    </row>
    <row r="50" spans="1:6" ht="2.25" customHeight="1" hidden="1">
      <c r="A50" s="42" t="s">
        <v>125</v>
      </c>
      <c r="B50" s="32" t="s">
        <v>59</v>
      </c>
      <c r="C50" s="41"/>
      <c r="E50" s="74"/>
      <c r="F50" s="74"/>
    </row>
    <row r="51" spans="1:6" ht="29.25" customHeight="1" hidden="1">
      <c r="A51" s="42" t="s">
        <v>126</v>
      </c>
      <c r="B51" s="32" t="s">
        <v>127</v>
      </c>
      <c r="C51" s="41"/>
      <c r="E51" s="74"/>
      <c r="F51" s="74"/>
    </row>
    <row r="52" spans="1:6" ht="0.75" customHeight="1" hidden="1">
      <c r="A52" s="28" t="s">
        <v>128</v>
      </c>
      <c r="B52" s="43" t="s">
        <v>89</v>
      </c>
      <c r="C52" s="29"/>
      <c r="E52" s="74"/>
      <c r="F52" s="74"/>
    </row>
    <row r="53" spans="1:6" ht="54.75" customHeight="1" hidden="1">
      <c r="A53" s="28" t="s">
        <v>129</v>
      </c>
      <c r="B53" s="32" t="s">
        <v>111</v>
      </c>
      <c r="C53" s="29"/>
      <c r="E53" s="74"/>
      <c r="F53" s="74"/>
    </row>
    <row r="54" spans="1:6" ht="23.25" customHeight="1">
      <c r="A54" s="27" t="s">
        <v>116</v>
      </c>
      <c r="B54" s="33" t="s">
        <v>33</v>
      </c>
      <c r="C54" s="26">
        <f>SUM(C55,C56,C57,C60,C61,C62,C63,C64,C65,C72,C73,C76,C77,C78,C79,C80,C81,C82)</f>
        <v>155558.80000000002</v>
      </c>
      <c r="E54" s="74"/>
      <c r="F54" s="74"/>
    </row>
    <row r="55" spans="1:6" ht="26.25" customHeight="1" hidden="1">
      <c r="A55" s="44" t="s">
        <v>60</v>
      </c>
      <c r="B55" s="39" t="s">
        <v>61</v>
      </c>
      <c r="C55" s="45"/>
      <c r="E55" s="74"/>
      <c r="F55" s="76"/>
    </row>
    <row r="56" spans="1:6" ht="0.75" customHeight="1">
      <c r="A56" s="46" t="s">
        <v>107</v>
      </c>
      <c r="B56" s="47" t="s">
        <v>108</v>
      </c>
      <c r="C56" s="41"/>
      <c r="E56" s="74"/>
      <c r="F56" s="74"/>
    </row>
    <row r="57" spans="1:6" ht="42.75" customHeight="1">
      <c r="A57" s="25" t="s">
        <v>117</v>
      </c>
      <c r="B57" s="32" t="s">
        <v>79</v>
      </c>
      <c r="C57" s="48">
        <v>117381.2</v>
      </c>
      <c r="E57" s="74"/>
      <c r="F57" s="74"/>
    </row>
    <row r="58" spans="1:6" ht="0.75" customHeight="1" hidden="1">
      <c r="A58" s="49"/>
      <c r="B58" s="32"/>
      <c r="C58" s="50"/>
      <c r="E58" s="74"/>
      <c r="F58" s="74"/>
    </row>
    <row r="59" spans="1:6" ht="2.25" customHeight="1" hidden="1">
      <c r="A59" s="25" t="s">
        <v>17</v>
      </c>
      <c r="B59" s="32" t="s">
        <v>26</v>
      </c>
      <c r="C59" s="50"/>
      <c r="E59" s="74"/>
      <c r="F59" s="74"/>
    </row>
    <row r="60" spans="1:6" ht="51.75" customHeight="1">
      <c r="A60" s="25" t="s">
        <v>118</v>
      </c>
      <c r="B60" s="32" t="s">
        <v>80</v>
      </c>
      <c r="C60" s="50">
        <v>203.8</v>
      </c>
      <c r="E60" s="74"/>
      <c r="F60" s="74"/>
    </row>
    <row r="61" spans="1:6" ht="65.25" customHeight="1" hidden="1">
      <c r="A61" s="46" t="s">
        <v>18</v>
      </c>
      <c r="B61" s="63" t="s">
        <v>90</v>
      </c>
      <c r="C61" s="69"/>
      <c r="E61" s="74"/>
      <c r="F61" s="74"/>
    </row>
    <row r="62" spans="1:6" ht="34.5" customHeight="1">
      <c r="A62" s="46" t="s">
        <v>119</v>
      </c>
      <c r="B62" s="47" t="s">
        <v>81</v>
      </c>
      <c r="C62" s="69">
        <v>838.6</v>
      </c>
      <c r="E62" s="74"/>
      <c r="F62" s="74"/>
    </row>
    <row r="63" spans="1:6" ht="51" customHeight="1">
      <c r="A63" s="46" t="s">
        <v>130</v>
      </c>
      <c r="B63" s="47" t="s">
        <v>51</v>
      </c>
      <c r="C63" s="69">
        <v>195.2</v>
      </c>
      <c r="E63" s="74"/>
      <c r="F63" s="74"/>
    </row>
    <row r="64" spans="1:6" ht="65.25" customHeight="1">
      <c r="A64" s="46" t="s">
        <v>131</v>
      </c>
      <c r="B64" s="63" t="s">
        <v>91</v>
      </c>
      <c r="C64" s="69">
        <v>185</v>
      </c>
      <c r="E64" s="74"/>
      <c r="F64" s="74"/>
    </row>
    <row r="65" spans="1:6" ht="58.5" customHeight="1">
      <c r="A65" s="86"/>
      <c r="B65" s="87" t="s">
        <v>56</v>
      </c>
      <c r="C65" s="89">
        <f>SUM(C70,C71)</f>
        <v>2342</v>
      </c>
      <c r="E65" s="74"/>
      <c r="F65" s="74"/>
    </row>
    <row r="66" spans="1:6" ht="2.25" customHeight="1">
      <c r="A66" s="86"/>
      <c r="B66" s="88"/>
      <c r="C66" s="89"/>
      <c r="E66" s="74"/>
      <c r="F66" s="74"/>
    </row>
    <row r="67" spans="1:6" ht="10.5" customHeight="1" hidden="1">
      <c r="A67" s="86"/>
      <c r="B67" s="88"/>
      <c r="C67" s="89"/>
      <c r="E67" s="74"/>
      <c r="F67" s="74"/>
    </row>
    <row r="68" spans="1:6" ht="1.5" customHeight="1" hidden="1">
      <c r="A68" s="86"/>
      <c r="B68" s="88"/>
      <c r="C68" s="89"/>
      <c r="E68" s="74"/>
      <c r="F68" s="74"/>
    </row>
    <row r="69" spans="1:6" ht="0.75" customHeight="1" hidden="1">
      <c r="A69" s="86"/>
      <c r="B69" s="88"/>
      <c r="C69" s="89"/>
      <c r="E69" s="74"/>
      <c r="F69" s="74"/>
    </row>
    <row r="70" spans="1:6" ht="39" customHeight="1">
      <c r="A70" s="46" t="s">
        <v>132</v>
      </c>
      <c r="B70" s="51" t="s">
        <v>57</v>
      </c>
      <c r="C70" s="52">
        <v>2145</v>
      </c>
      <c r="E70" s="74"/>
      <c r="F70" s="74"/>
    </row>
    <row r="71" spans="1:6" ht="30.75" customHeight="1">
      <c r="A71" s="46" t="s">
        <v>133</v>
      </c>
      <c r="B71" s="47" t="s">
        <v>21</v>
      </c>
      <c r="C71" s="52">
        <v>197</v>
      </c>
      <c r="E71" s="74"/>
      <c r="F71" s="74"/>
    </row>
    <row r="72" spans="1:6" ht="51.75" customHeight="1">
      <c r="A72" s="46" t="s">
        <v>134</v>
      </c>
      <c r="B72" s="47" t="s">
        <v>148</v>
      </c>
      <c r="C72" s="69">
        <v>207.1</v>
      </c>
      <c r="E72" s="74"/>
      <c r="F72" s="74"/>
    </row>
    <row r="73" spans="1:6" ht="84" customHeight="1">
      <c r="A73" s="46"/>
      <c r="B73" s="38" t="s">
        <v>70</v>
      </c>
      <c r="C73" s="69">
        <f>SUM(C74,C75)</f>
        <v>1949.8</v>
      </c>
      <c r="E73" s="74"/>
      <c r="F73" s="74"/>
    </row>
    <row r="74" spans="1:6" ht="54" customHeight="1">
      <c r="A74" s="46" t="s">
        <v>135</v>
      </c>
      <c r="B74" s="32" t="s">
        <v>69</v>
      </c>
      <c r="C74" s="69">
        <v>1831.1</v>
      </c>
      <c r="E74" s="74"/>
      <c r="F74" s="74"/>
    </row>
    <row r="75" spans="1:6" ht="87.75" customHeight="1">
      <c r="A75" s="46" t="s">
        <v>136</v>
      </c>
      <c r="B75" s="64" t="s">
        <v>146</v>
      </c>
      <c r="C75" s="69">
        <v>118.7</v>
      </c>
      <c r="E75" s="74"/>
      <c r="F75" s="74"/>
    </row>
    <row r="76" spans="1:6" ht="54.75" customHeight="1">
      <c r="A76" s="46" t="s">
        <v>137</v>
      </c>
      <c r="B76" s="47" t="s">
        <v>52</v>
      </c>
      <c r="C76" s="69">
        <v>195</v>
      </c>
      <c r="E76" s="74"/>
      <c r="F76" s="74"/>
    </row>
    <row r="77" spans="1:6" ht="68.25" customHeight="1">
      <c r="A77" s="28" t="s">
        <v>138</v>
      </c>
      <c r="B77" s="63" t="s">
        <v>92</v>
      </c>
      <c r="C77" s="53">
        <v>2815.2</v>
      </c>
      <c r="E77" s="74"/>
      <c r="F77" s="74"/>
    </row>
    <row r="78" spans="1:6" ht="72" customHeight="1">
      <c r="A78" s="28" t="s">
        <v>139</v>
      </c>
      <c r="B78" s="63" t="s">
        <v>93</v>
      </c>
      <c r="C78" s="69">
        <v>751.2</v>
      </c>
      <c r="E78" s="74"/>
      <c r="F78" s="74"/>
    </row>
    <row r="79" spans="1:6" ht="129.75" customHeight="1">
      <c r="A79" s="28" t="s">
        <v>140</v>
      </c>
      <c r="B79" s="54" t="s">
        <v>78</v>
      </c>
      <c r="C79" s="69">
        <v>138.8</v>
      </c>
      <c r="E79" s="74"/>
      <c r="F79" s="74"/>
    </row>
    <row r="80" spans="1:6" ht="32.25" customHeight="1">
      <c r="A80" s="28" t="s">
        <v>141</v>
      </c>
      <c r="B80" s="54" t="s">
        <v>76</v>
      </c>
      <c r="C80" s="69">
        <v>28310.7</v>
      </c>
      <c r="E80" s="74"/>
      <c r="F80" s="74"/>
    </row>
    <row r="81" spans="1:6" ht="60" customHeight="1">
      <c r="A81" s="28" t="s">
        <v>98</v>
      </c>
      <c r="B81" s="63" t="s">
        <v>99</v>
      </c>
      <c r="C81" s="69">
        <v>0.6</v>
      </c>
      <c r="E81" s="74"/>
      <c r="F81" s="74"/>
    </row>
    <row r="82" spans="1:6" ht="47.25" customHeight="1">
      <c r="A82" s="28" t="s">
        <v>142</v>
      </c>
      <c r="B82" s="63" t="s">
        <v>100</v>
      </c>
      <c r="C82" s="69">
        <v>44.6</v>
      </c>
      <c r="E82" s="74"/>
      <c r="F82" s="74"/>
    </row>
    <row r="83" spans="1:6" ht="21" customHeight="1">
      <c r="A83" s="55" t="s">
        <v>143</v>
      </c>
      <c r="B83" s="23" t="s">
        <v>97</v>
      </c>
      <c r="C83" s="56">
        <f>C85</f>
        <v>429.5</v>
      </c>
      <c r="E83" s="74"/>
      <c r="F83" s="74"/>
    </row>
    <row r="84" spans="1:6" ht="60" customHeight="1" hidden="1">
      <c r="A84" s="55" t="s">
        <v>145</v>
      </c>
      <c r="B84" s="23" t="s">
        <v>58</v>
      </c>
      <c r="C84" s="56"/>
      <c r="E84" s="74"/>
      <c r="F84" s="74"/>
    </row>
    <row r="85" spans="1:6" ht="50.25" customHeight="1">
      <c r="A85" s="46" t="s">
        <v>144</v>
      </c>
      <c r="B85" s="47" t="s">
        <v>113</v>
      </c>
      <c r="C85" s="69">
        <v>429.5</v>
      </c>
      <c r="E85" s="74"/>
      <c r="F85" s="74"/>
    </row>
    <row r="86" spans="1:6" ht="51" customHeight="1" hidden="1">
      <c r="A86" s="46"/>
      <c r="B86" s="47"/>
      <c r="C86" s="69"/>
      <c r="E86" s="74"/>
      <c r="F86" s="74"/>
    </row>
    <row r="87" spans="1:6" ht="1.5" customHeight="1" hidden="1">
      <c r="A87" s="46"/>
      <c r="B87" s="47"/>
      <c r="C87" s="69"/>
      <c r="E87" s="74"/>
      <c r="F87" s="74"/>
    </row>
    <row r="88" spans="1:6" ht="1.5" customHeight="1" hidden="1" thickBot="1">
      <c r="A88" s="42" t="s">
        <v>62</v>
      </c>
      <c r="B88" s="65" t="s">
        <v>63</v>
      </c>
      <c r="C88" s="69"/>
      <c r="E88" s="74"/>
      <c r="F88" s="74"/>
    </row>
    <row r="89" spans="1:6" ht="3" customHeight="1" hidden="1">
      <c r="A89" s="46" t="s">
        <v>88</v>
      </c>
      <c r="B89" s="47" t="s">
        <v>85</v>
      </c>
      <c r="C89" s="69"/>
      <c r="E89" s="74"/>
      <c r="F89" s="74"/>
    </row>
    <row r="90" spans="1:6" ht="0.75" customHeight="1" hidden="1" thickBot="1">
      <c r="A90" s="66" t="s">
        <v>62</v>
      </c>
      <c r="B90" s="65" t="s">
        <v>63</v>
      </c>
      <c r="C90" s="69"/>
      <c r="E90" s="74"/>
      <c r="F90" s="74"/>
    </row>
    <row r="91" spans="1:6" ht="4.5" customHeight="1" hidden="1">
      <c r="A91" s="67" t="s">
        <v>86</v>
      </c>
      <c r="B91" s="68" t="s">
        <v>87</v>
      </c>
      <c r="C91" s="57"/>
      <c r="E91" s="74"/>
      <c r="F91" s="74"/>
    </row>
    <row r="92" spans="1:6" ht="30" customHeight="1" hidden="1">
      <c r="A92" s="46" t="s">
        <v>77</v>
      </c>
      <c r="B92" s="64" t="s">
        <v>94</v>
      </c>
      <c r="C92" s="41"/>
      <c r="E92" s="74"/>
      <c r="F92" s="74"/>
    </row>
    <row r="93" spans="1:6" ht="20.25" customHeight="1">
      <c r="A93" s="58" t="s">
        <v>95</v>
      </c>
      <c r="B93" s="24" t="s">
        <v>22</v>
      </c>
      <c r="C93" s="57">
        <v>1418.4</v>
      </c>
      <c r="E93" s="74" t="s">
        <v>54</v>
      </c>
      <c r="F93" s="74"/>
    </row>
    <row r="94" spans="1:6" ht="42.75" customHeight="1">
      <c r="A94" s="55" t="s">
        <v>147</v>
      </c>
      <c r="B94" s="23" t="s">
        <v>101</v>
      </c>
      <c r="C94" s="57">
        <v>-14.1</v>
      </c>
      <c r="E94" s="74"/>
      <c r="F94" s="74"/>
    </row>
    <row r="95" spans="1:6" ht="0.75" customHeight="1">
      <c r="A95" s="55"/>
      <c r="B95" s="23"/>
      <c r="C95" s="59" t="s">
        <v>96</v>
      </c>
      <c r="E95" s="74"/>
      <c r="F95" s="74"/>
    </row>
    <row r="96" spans="1:6" ht="18" customHeight="1">
      <c r="A96" s="60"/>
      <c r="B96" s="61" t="s">
        <v>3</v>
      </c>
      <c r="C96" s="26">
        <f>SUM(C10,C40)</f>
        <v>273827.8</v>
      </c>
      <c r="E96" s="74"/>
      <c r="F96" s="74"/>
    </row>
    <row r="97" spans="1:6" ht="21.75" customHeight="1" hidden="1">
      <c r="A97" s="20"/>
      <c r="B97" s="21"/>
      <c r="C97" s="18"/>
      <c r="E97" s="74"/>
      <c r="F97" s="74"/>
    </row>
    <row r="98" spans="1:6" ht="0.75" customHeight="1" hidden="1">
      <c r="A98" s="70"/>
      <c r="B98" s="71"/>
      <c r="C98" s="71"/>
      <c r="E98" s="74"/>
      <c r="F98" s="74"/>
    </row>
    <row r="99" spans="1:6" ht="3" customHeight="1" hidden="1">
      <c r="A99" s="70"/>
      <c r="B99" s="71"/>
      <c r="C99" s="72"/>
      <c r="E99" s="74"/>
      <c r="F99" s="74"/>
    </row>
    <row r="100" spans="1:6" ht="12.75">
      <c r="A100" s="73"/>
      <c r="B100" s="71"/>
      <c r="C100" s="71"/>
      <c r="E100" s="74"/>
      <c r="F100" s="74"/>
    </row>
    <row r="101" spans="1:6" ht="12.75">
      <c r="A101" s="70"/>
      <c r="B101" s="71"/>
      <c r="C101" s="71"/>
      <c r="E101" s="74"/>
      <c r="F101" s="74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</sheetData>
  <sheetProtection/>
  <mergeCells count="10">
    <mergeCell ref="B3:C3"/>
    <mergeCell ref="A7:C7"/>
    <mergeCell ref="A6:C6"/>
    <mergeCell ref="A8:A9"/>
    <mergeCell ref="B43:B45"/>
    <mergeCell ref="A65:A69"/>
    <mergeCell ref="B65:B69"/>
    <mergeCell ref="C65:C69"/>
    <mergeCell ref="A43:A45"/>
    <mergeCell ref="C43:C45"/>
  </mergeCells>
  <printOptions horizontalCentered="1"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2017-02-20T14:15:27Z</cp:lastPrinted>
  <dcterms:created xsi:type="dcterms:W3CDTF">2004-12-22T10:13:24Z</dcterms:created>
  <dcterms:modified xsi:type="dcterms:W3CDTF">2017-03-03T08:40:58Z</dcterms:modified>
  <cp:category/>
  <cp:version/>
  <cp:contentType/>
  <cp:contentStatus/>
</cp:coreProperties>
</file>