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'Лист1'!$A$2:$C$104</definedName>
  </definedNames>
  <calcPr fullCalcOnLoad="1"/>
</workbook>
</file>

<file path=xl/sharedStrings.xml><?xml version="1.0" encoding="utf-8"?>
<sst xmlns="http://schemas.openxmlformats.org/spreadsheetml/2006/main" count="169" uniqueCount="164">
  <si>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</si>
  <si>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</si>
  <si>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</si>
  <si>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</si>
  <si>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</si>
  <si>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</si>
  <si>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</si>
  <si>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</si>
  <si>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</si>
  <si>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</si>
  <si>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</si>
  <si>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</si>
  <si>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</si>
  <si>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</si>
  <si>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</si>
  <si>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</si>
  <si>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</si>
  <si>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</si>
  <si>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</si>
  <si>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</si>
  <si>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</si>
  <si>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</si>
  <si>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</si>
  <si>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</si>
  <si>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</si>
  <si>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</si>
  <si>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</si>
  <si>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</si>
  <si>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</si>
  <si>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</si>
  <si>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</si>
  <si>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</si>
  <si>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</si>
  <si>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</si>
  <si>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</si>
  <si>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</si>
  <si>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</si>
  <si>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</si>
  <si>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</si>
  <si>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</si>
  <si>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</si>
  <si>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</si>
  <si>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</si>
  <si>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</si>
  <si>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</si>
  <si>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</si>
  <si>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</si>
  <si>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</si>
  <si>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</si>
  <si>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</si>
  <si>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</si>
  <si>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</si>
  <si>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</si>
  <si>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</si>
  <si>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</si>
  <si>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</si>
  <si>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</si>
  <si>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</si>
  <si>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</si>
  <si>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</si>
  <si>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</si>
  <si>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</si>
  <si>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</si>
  <si>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</si>
  <si>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</si>
  <si>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</si>
  <si>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</si>
  <si>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</si>
  <si>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</si>
  <si>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</si>
  <si>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</si>
  <si>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</si>
  <si>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</si>
  <si>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</si>
  <si>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</si>
  <si>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</si>
  <si>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</si>
  <si>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</si>
  <si>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</si>
  <si>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</si>
  <si>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</si>
  <si>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</si>
  <si>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</si>
  <si>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</si>
  <si>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</si>
  <si>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</si>
  <si>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</si>
  <si>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</si>
  <si>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</si>
  <si>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</si>
  <si>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</si>
  <si>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</si>
  <si>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</si>
  <si>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</si>
  <si>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</si>
  <si>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</si>
  <si>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</si>
  <si>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</si>
  <si>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</si>
  <si>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</si>
  <si>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</si>
  <si>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</si>
  <si>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</si>
  <si>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</si>
  <si>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</si>
  <si>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</si>
  <si>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</si>
  <si>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</si>
  <si>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</si>
  <si>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</si>
  <si>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</si>
  <si>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</si>
  <si>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</si>
  <si>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</si>
  <si>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</si>
  <si>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</si>
  <si>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</si>
  <si>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</si>
  <si>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</si>
  <si>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</si>
  <si>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</si>
  <si>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</si>
  <si>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</si>
  <si>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</si>
  <si>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</si>
  <si>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</si>
  <si>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</si>
  <si>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</si>
  <si>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</si>
  <si>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</si>
  <si>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</si>
  <si>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</si>
  <si>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</si>
  <si>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</si>
  <si>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</si>
  <si>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</si>
  <si>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</si>
  <si>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</si>
  <si>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</si>
  <si>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</si>
  <si>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</si>
  <si>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</si>
  <si>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</si>
  <si>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</si>
  <si>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</si>
  <si>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</si>
  <si>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</si>
  <si>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</si>
  <si>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</si>
  <si>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</si>
  <si>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</si>
  <si>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</si>
  <si>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</si>
  <si>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</si>
  <si>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</si>
  <si>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</si>
  <si>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</si>
  <si>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</si>
  <si>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</si>
  <si>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</si>
  <si>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</si>
  <si>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</si>
  <si>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</si>
  <si>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к решению муниципального Собрания Федоровского муниципального района Саратовской области № 110 от 30.06.2017г.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</si>
</sst>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2" fontId="1" fillId="34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2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8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8" fontId="11" fillId="36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8" fontId="10" fillId="36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8" fontId="10" fillId="36" borderId="10" xfId="0" applyNumberFormat="1" applyFont="1" applyFill="1" applyBorder="1" applyAlignment="1" applyProtection="1">
      <alignment horizontal="center" shrinkToFit="1"/>
      <protection locked="0"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8" fontId="6" fillId="36" borderId="10" xfId="0" applyNumberFormat="1" applyFont="1" applyFill="1" applyBorder="1" applyAlignment="1">
      <alignment horizontal="center" wrapText="1" shrinkToFit="1"/>
    </xf>
    <xf numFmtId="178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8" fontId="14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36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1"/>
  <sheetViews>
    <sheetView tabSelected="1" zoomScaleSheetLayoutView="100" workbookViewId="0" topLeftCell="A1">
      <selection activeCell="B3" sqref="B3:C3"/>
    </sheetView>
  </sheetViews>
  <sheetFormatPr defaultColWidth="9.00390625" defaultRowHeight="12.75"/>
  <cols>
    <col min="1" max="1" width="27.37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4"/>
      <c r="B2" s="15" t="s">
        <v>74</v>
      </c>
      <c r="C2" s="16"/>
    </row>
    <row r="3" spans="1:3" ht="27.75" customHeight="1">
      <c r="A3" s="14"/>
      <c r="B3" s="78" t="s">
        <v>163</v>
      </c>
      <c r="C3" s="79"/>
    </row>
    <row r="4" spans="1:3" ht="12.75">
      <c r="A4" s="14"/>
      <c r="B4" s="15"/>
      <c r="C4" s="16"/>
    </row>
    <row r="5" spans="1:3" ht="12.75">
      <c r="A5" s="14"/>
      <c r="B5" s="15"/>
      <c r="C5" s="16"/>
    </row>
    <row r="6" spans="1:3" ht="15.75" customHeight="1">
      <c r="A6" s="82" t="s">
        <v>111</v>
      </c>
      <c r="B6" s="83"/>
      <c r="C6" s="83"/>
    </row>
    <row r="7" spans="1:3" ht="27" customHeight="1" hidden="1">
      <c r="A7" s="80"/>
      <c r="B7" s="81"/>
      <c r="C7" s="81"/>
    </row>
    <row r="8" spans="1:6" ht="15.75" customHeight="1">
      <c r="A8" s="84" t="s">
        <v>103</v>
      </c>
      <c r="B8" s="22" t="s">
        <v>0</v>
      </c>
      <c r="C8" s="22" t="s">
        <v>13</v>
      </c>
      <c r="D8" s="3"/>
      <c r="E8" s="72"/>
      <c r="F8" s="72"/>
    </row>
    <row r="9" spans="1:6" ht="3" customHeight="1" hidden="1">
      <c r="A9" s="85"/>
      <c r="B9" s="19"/>
      <c r="C9" s="19"/>
      <c r="D9" s="4"/>
      <c r="E9" s="72"/>
      <c r="F9" s="72"/>
    </row>
    <row r="10" spans="1:25" s="12" customFormat="1" ht="15">
      <c r="A10" s="25" t="s">
        <v>5</v>
      </c>
      <c r="B10" s="24" t="s">
        <v>11</v>
      </c>
      <c r="C10" s="26">
        <f>SUM(C11,C22)</f>
        <v>46976.3</v>
      </c>
      <c r="D10" s="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12" customFormat="1" ht="15">
      <c r="A11" s="25"/>
      <c r="B11" s="24" t="s">
        <v>31</v>
      </c>
      <c r="C11" s="26">
        <f>SUM(C12,C16,C20,C21,C15)</f>
        <v>36566.3</v>
      </c>
      <c r="D11" s="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10" customFormat="1" ht="14.25">
      <c r="A12" s="27" t="s">
        <v>6</v>
      </c>
      <c r="B12" s="24" t="s">
        <v>4</v>
      </c>
      <c r="C12" s="26">
        <f>SUM(C13)</f>
        <v>20796.4</v>
      </c>
      <c r="D12" s="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5">
      <c r="A13" s="25" t="s">
        <v>46</v>
      </c>
      <c r="B13" s="28" t="s">
        <v>37</v>
      </c>
      <c r="C13" s="29">
        <v>20796.4</v>
      </c>
      <c r="D13" s="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33.75" customHeight="1">
      <c r="A15" s="30" t="s">
        <v>70</v>
      </c>
      <c r="B15" s="32" t="s">
        <v>73</v>
      </c>
      <c r="C15" s="29">
        <v>9229.4</v>
      </c>
      <c r="D15" s="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s="10" customFormat="1" ht="14.25">
      <c r="A16" s="27" t="s">
        <v>7</v>
      </c>
      <c r="B16" s="24" t="s">
        <v>1</v>
      </c>
      <c r="C16" s="26">
        <f>SUM(C17:C18,C19)</f>
        <v>5540</v>
      </c>
      <c r="D16" s="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4.25" customHeight="1">
      <c r="A17" s="25" t="s">
        <v>47</v>
      </c>
      <c r="B17" s="32" t="s">
        <v>27</v>
      </c>
      <c r="C17" s="29">
        <v>3451.8</v>
      </c>
      <c r="D17" s="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">
      <c r="A18" s="25" t="s">
        <v>48</v>
      </c>
      <c r="B18" s="28" t="s">
        <v>2</v>
      </c>
      <c r="C18" s="29">
        <v>2072.7</v>
      </c>
      <c r="D18" s="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5">
      <c r="A19" s="25" t="s">
        <v>104</v>
      </c>
      <c r="B19" s="28" t="s">
        <v>105</v>
      </c>
      <c r="C19" s="29">
        <v>15.5</v>
      </c>
      <c r="D19" s="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s="2" customFormat="1" ht="14.25">
      <c r="A20" s="27" t="s">
        <v>8</v>
      </c>
      <c r="B20" s="24" t="s">
        <v>12</v>
      </c>
      <c r="C20" s="26">
        <v>1000</v>
      </c>
      <c r="D20" s="1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2" customFormat="1" ht="30" customHeight="1">
      <c r="A21" s="27" t="s">
        <v>24</v>
      </c>
      <c r="B21" s="33" t="s">
        <v>53</v>
      </c>
      <c r="C21" s="26">
        <v>0.5</v>
      </c>
      <c r="D21" s="1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s="2" customFormat="1" ht="14.25">
      <c r="A22" s="27"/>
      <c r="B22" s="24" t="s">
        <v>32</v>
      </c>
      <c r="C22" s="26">
        <f>SUM(C23,C32,C34,C35,C40,C41)</f>
        <v>10409.999999999998</v>
      </c>
      <c r="D22" s="1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s="2" customFormat="1" ht="28.5">
      <c r="A23" s="27" t="s">
        <v>54</v>
      </c>
      <c r="B23" s="34" t="s">
        <v>49</v>
      </c>
      <c r="C23" s="26">
        <f>SUM(,C24,C31)</f>
        <v>3153.4</v>
      </c>
      <c r="D23" s="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12" customFormat="1" ht="63" customHeight="1">
      <c r="A24" s="25" t="s">
        <v>10</v>
      </c>
      <c r="B24" s="32" t="s">
        <v>29</v>
      </c>
      <c r="C24" s="29">
        <f>SUM(C25,C28,C29,C26,C27,C30)</f>
        <v>3112.8</v>
      </c>
      <c r="D24" s="1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6" ht="69.75" customHeight="1">
      <c r="A25" s="25" t="s">
        <v>38</v>
      </c>
      <c r="B25" s="35" t="s">
        <v>81</v>
      </c>
      <c r="C25" s="29">
        <v>1512.2</v>
      </c>
      <c r="D25" s="6"/>
      <c r="E25" s="72"/>
      <c r="F25" s="72"/>
    </row>
    <row r="26" spans="1:6" ht="71.25" customHeight="1">
      <c r="A26" s="25" t="s">
        <v>83</v>
      </c>
      <c r="B26" s="35" t="s">
        <v>82</v>
      </c>
      <c r="C26" s="29">
        <v>1000</v>
      </c>
      <c r="D26" s="6"/>
      <c r="E26" s="72"/>
      <c r="F26" s="72"/>
    </row>
    <row r="27" spans="1:6" ht="75.75" customHeight="1" hidden="1">
      <c r="A27" s="32" t="s">
        <v>36</v>
      </c>
      <c r="B27" s="36" t="s">
        <v>39</v>
      </c>
      <c r="C27" s="29"/>
      <c r="D27" s="6"/>
      <c r="E27" s="72"/>
      <c r="F27" s="72"/>
    </row>
    <row r="28" spans="1:6" ht="54" customHeight="1">
      <c r="A28" s="25" t="s">
        <v>25</v>
      </c>
      <c r="B28" s="37" t="s">
        <v>40</v>
      </c>
      <c r="C28" s="29">
        <v>190.4</v>
      </c>
      <c r="D28" s="7"/>
      <c r="E28" s="72"/>
      <c r="F28" s="72"/>
    </row>
    <row r="29" spans="1:6" ht="33" customHeight="1">
      <c r="A29" s="25" t="s">
        <v>101</v>
      </c>
      <c r="B29" s="37" t="s">
        <v>102</v>
      </c>
      <c r="C29" s="29">
        <v>410</v>
      </c>
      <c r="D29" s="7"/>
      <c r="E29" s="72"/>
      <c r="F29" s="72"/>
    </row>
    <row r="30" spans="1:6" ht="33" customHeight="1">
      <c r="A30" s="25" t="s">
        <v>152</v>
      </c>
      <c r="B30" s="37" t="s">
        <v>161</v>
      </c>
      <c r="C30" s="29">
        <v>0.2</v>
      </c>
      <c r="D30" s="7"/>
      <c r="E30" s="72"/>
      <c r="F30" s="72"/>
    </row>
    <row r="31" spans="1:6" ht="30" customHeight="1">
      <c r="A31" s="25" t="s">
        <v>63</v>
      </c>
      <c r="B31" s="37" t="s">
        <v>64</v>
      </c>
      <c r="C31" s="29">
        <v>40.6</v>
      </c>
      <c r="D31" s="7"/>
      <c r="E31" s="72"/>
      <c r="F31" s="72"/>
    </row>
    <row r="32" spans="1:6" ht="13.5" customHeight="1">
      <c r="A32" s="33" t="s">
        <v>20</v>
      </c>
      <c r="B32" s="34" t="s">
        <v>28</v>
      </c>
      <c r="C32" s="26">
        <f>SUM(C33)</f>
        <v>1024.2</v>
      </c>
      <c r="D32" s="8"/>
      <c r="E32" s="72"/>
      <c r="F32" s="72"/>
    </row>
    <row r="33" spans="1:6" ht="19.5" customHeight="1">
      <c r="A33" s="32" t="s">
        <v>44</v>
      </c>
      <c r="B33" s="38" t="s">
        <v>45</v>
      </c>
      <c r="C33" s="26">
        <v>1024.2</v>
      </c>
      <c r="D33" s="8"/>
      <c r="E33" s="72"/>
      <c r="F33" s="72"/>
    </row>
    <row r="34" spans="1:6" ht="20.25" customHeight="1">
      <c r="A34" s="39" t="s">
        <v>65</v>
      </c>
      <c r="B34" s="30" t="s">
        <v>66</v>
      </c>
      <c r="C34" s="26"/>
      <c r="D34" s="8"/>
      <c r="E34" s="72"/>
      <c r="F34" s="72"/>
    </row>
    <row r="35" spans="1:54" s="10" customFormat="1" ht="36.75" customHeight="1">
      <c r="A35" s="33" t="s">
        <v>42</v>
      </c>
      <c r="B35" s="34" t="s">
        <v>43</v>
      </c>
      <c r="C35" s="26">
        <f>SUM(C36,C37,C38,C39)</f>
        <v>4110.7</v>
      </c>
      <c r="D35" s="9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10" customFormat="1" ht="60.75" customHeight="1">
      <c r="A36" s="25" t="s">
        <v>55</v>
      </c>
      <c r="B36" s="32" t="s">
        <v>41</v>
      </c>
      <c r="C36" s="29">
        <v>460.7</v>
      </c>
      <c r="D36" s="9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s="10" customFormat="1" ht="34.5" customHeight="1">
      <c r="A37" s="25" t="s">
        <v>145</v>
      </c>
      <c r="B37" s="32" t="s">
        <v>144</v>
      </c>
      <c r="C37" s="29">
        <v>3600</v>
      </c>
      <c r="D37" s="9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s="10" customFormat="1" ht="33.75" customHeight="1">
      <c r="A38" s="25" t="s">
        <v>146</v>
      </c>
      <c r="B38" s="32" t="s">
        <v>147</v>
      </c>
      <c r="C38" s="29">
        <v>50</v>
      </c>
      <c r="D38" s="9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s="10" customFormat="1" ht="33" customHeight="1">
      <c r="A39" s="25" t="s">
        <v>108</v>
      </c>
      <c r="B39" s="32" t="s">
        <v>109</v>
      </c>
      <c r="C39" s="29"/>
      <c r="D39" s="9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6" s="2" customFormat="1" ht="14.25">
      <c r="A40" s="27" t="s">
        <v>9</v>
      </c>
      <c r="B40" s="24" t="s">
        <v>30</v>
      </c>
      <c r="C40" s="26">
        <v>2121.4</v>
      </c>
      <c r="D40" s="5"/>
      <c r="E40" s="73"/>
      <c r="F40" s="73"/>
    </row>
    <row r="41" spans="1:6" s="2" customFormat="1" ht="14.25">
      <c r="A41" s="27" t="s">
        <v>153</v>
      </c>
      <c r="B41" s="24" t="s">
        <v>154</v>
      </c>
      <c r="C41" s="26">
        <v>0.3</v>
      </c>
      <c r="D41" s="5"/>
      <c r="E41" s="73"/>
      <c r="F41" s="73"/>
    </row>
    <row r="42" spans="1:6" ht="20.25" customHeight="1">
      <c r="A42" s="27" t="s">
        <v>14</v>
      </c>
      <c r="B42" s="24" t="s">
        <v>15</v>
      </c>
      <c r="C42" s="26">
        <f>SUM(C43,C99,C100)</f>
        <v>256644.30000000002</v>
      </c>
      <c r="D42" s="5"/>
      <c r="E42" s="72"/>
      <c r="F42" s="72"/>
    </row>
    <row r="43" spans="1:6" ht="29.25" customHeight="1">
      <c r="A43" s="27" t="s">
        <v>16</v>
      </c>
      <c r="B43" s="33" t="s">
        <v>34</v>
      </c>
      <c r="C43" s="26">
        <f>SUM(C44,C49,C59,C88)</f>
        <v>253339.00000000003</v>
      </c>
      <c r="E43" s="72"/>
      <c r="F43" s="72"/>
    </row>
    <row r="44" spans="1:6" ht="21" customHeight="1">
      <c r="A44" s="27" t="s">
        <v>113</v>
      </c>
      <c r="B44" s="33" t="s">
        <v>35</v>
      </c>
      <c r="C44" s="26">
        <f>SUM(C45:C48)</f>
        <v>67377.4</v>
      </c>
      <c r="E44" s="72"/>
      <c r="F44" s="72"/>
    </row>
    <row r="45" spans="1:6" ht="18.75" customHeight="1">
      <c r="A45" s="91" t="s">
        <v>114</v>
      </c>
      <c r="B45" s="86" t="s">
        <v>50</v>
      </c>
      <c r="C45" s="92">
        <v>67377.4</v>
      </c>
      <c r="E45" s="72"/>
      <c r="F45" s="72"/>
    </row>
    <row r="46" spans="1:6" ht="0.75" customHeight="1" hidden="1">
      <c r="A46" s="91"/>
      <c r="B46" s="86"/>
      <c r="C46" s="92"/>
      <c r="E46" s="72"/>
      <c r="F46" s="72"/>
    </row>
    <row r="47" spans="1:6" ht="30.75" customHeight="1" hidden="1">
      <c r="A47" s="91"/>
      <c r="B47" s="86"/>
      <c r="C47" s="92"/>
      <c r="E47" s="72"/>
      <c r="F47" s="72"/>
    </row>
    <row r="48" spans="1:6" ht="35.25" customHeight="1">
      <c r="A48" s="25" t="s">
        <v>119</v>
      </c>
      <c r="B48" s="38" t="s">
        <v>23</v>
      </c>
      <c r="C48" s="29"/>
      <c r="E48" s="72"/>
      <c r="F48" s="72"/>
    </row>
    <row r="49" spans="1:6" ht="27.75" customHeight="1">
      <c r="A49" s="27" t="s">
        <v>120</v>
      </c>
      <c r="B49" s="34" t="s">
        <v>19</v>
      </c>
      <c r="C49" s="26">
        <f>C50+C54+C55+C56+C57+C58+C51+C52+C53</f>
        <v>20656.6</v>
      </c>
      <c r="E49" s="72"/>
      <c r="F49" s="72"/>
    </row>
    <row r="50" spans="1:6" ht="0.75" customHeight="1">
      <c r="A50" s="25" t="s">
        <v>121</v>
      </c>
      <c r="B50" s="32" t="s">
        <v>67</v>
      </c>
      <c r="C50" s="40"/>
      <c r="E50" s="72"/>
      <c r="F50" s="72"/>
    </row>
    <row r="51" spans="1:6" ht="36.75" customHeight="1">
      <c r="A51" s="25" t="s">
        <v>156</v>
      </c>
      <c r="B51" s="32" t="s">
        <v>159</v>
      </c>
      <c r="C51" s="40">
        <v>17.5</v>
      </c>
      <c r="E51" s="72"/>
      <c r="F51" s="72"/>
    </row>
    <row r="52" spans="1:6" ht="33.75" customHeight="1">
      <c r="A52" s="25" t="s">
        <v>156</v>
      </c>
      <c r="B52" s="32" t="s">
        <v>160</v>
      </c>
      <c r="C52" s="40">
        <v>100</v>
      </c>
      <c r="E52" s="72"/>
      <c r="F52" s="72"/>
    </row>
    <row r="53" spans="1:6" ht="69" customHeight="1">
      <c r="A53" s="25" t="s">
        <v>156</v>
      </c>
      <c r="B53" s="32" t="s">
        <v>162</v>
      </c>
      <c r="C53" s="40">
        <v>91.6</v>
      </c>
      <c r="E53" s="72"/>
      <c r="F53" s="72"/>
    </row>
    <row r="54" spans="1:6" ht="51.75" customHeight="1">
      <c r="A54" s="28" t="s">
        <v>151</v>
      </c>
      <c r="B54" s="60" t="s">
        <v>148</v>
      </c>
      <c r="C54" s="41">
        <v>2000</v>
      </c>
      <c r="E54" s="72"/>
      <c r="F54" s="72"/>
    </row>
    <row r="55" spans="1:6" ht="39" customHeight="1">
      <c r="A55" s="42" t="s">
        <v>122</v>
      </c>
      <c r="B55" s="32" t="s">
        <v>59</v>
      </c>
      <c r="C55" s="41"/>
      <c r="E55" s="72"/>
      <c r="F55" s="72"/>
    </row>
    <row r="56" spans="1:6" ht="37.5" customHeight="1">
      <c r="A56" s="42" t="s">
        <v>149</v>
      </c>
      <c r="B56" s="32" t="s">
        <v>150</v>
      </c>
      <c r="C56" s="41">
        <v>14231.8</v>
      </c>
      <c r="E56" s="72"/>
      <c r="F56" s="72"/>
    </row>
    <row r="57" spans="1:6" ht="49.5" customHeight="1">
      <c r="A57" s="28" t="s">
        <v>123</v>
      </c>
      <c r="B57" s="43" t="s">
        <v>88</v>
      </c>
      <c r="C57" s="29">
        <v>4215.7</v>
      </c>
      <c r="E57" s="72"/>
      <c r="F57" s="72"/>
    </row>
    <row r="58" spans="1:6" ht="42.75" customHeight="1" hidden="1">
      <c r="A58" s="28" t="s">
        <v>124</v>
      </c>
      <c r="B58" s="32" t="s">
        <v>110</v>
      </c>
      <c r="C58" s="29"/>
      <c r="E58" s="72"/>
      <c r="F58" s="72"/>
    </row>
    <row r="59" spans="1:6" ht="23.25" customHeight="1">
      <c r="A59" s="27" t="s">
        <v>115</v>
      </c>
      <c r="B59" s="33" t="s">
        <v>33</v>
      </c>
      <c r="C59" s="26">
        <f>SUM(C60,C61,C62,C65,C66,C67,C68,C69,C70,C77,C78,C81,C82,C83,C84,C85,C86,C87)</f>
        <v>155564.80000000002</v>
      </c>
      <c r="E59" s="72"/>
      <c r="F59" s="72"/>
    </row>
    <row r="60" spans="1:6" ht="52.5" customHeight="1">
      <c r="A60" s="44" t="s">
        <v>155</v>
      </c>
      <c r="B60" s="39" t="s">
        <v>60</v>
      </c>
      <c r="C60" s="29">
        <v>6</v>
      </c>
      <c r="E60" s="72"/>
      <c r="F60" s="74"/>
    </row>
    <row r="61" spans="1:6" ht="25.5" customHeight="1" hidden="1">
      <c r="A61" s="45" t="s">
        <v>106</v>
      </c>
      <c r="B61" s="46" t="s">
        <v>107</v>
      </c>
      <c r="C61" s="41"/>
      <c r="E61" s="72"/>
      <c r="F61" s="72"/>
    </row>
    <row r="62" spans="1:6" ht="42.75" customHeight="1">
      <c r="A62" s="25" t="s">
        <v>116</v>
      </c>
      <c r="B62" s="32" t="s">
        <v>78</v>
      </c>
      <c r="C62" s="47">
        <v>117381.2</v>
      </c>
      <c r="E62" s="72"/>
      <c r="F62" s="72"/>
    </row>
    <row r="63" spans="1:6" ht="0.75" customHeight="1" hidden="1">
      <c r="A63" s="48"/>
      <c r="B63" s="32"/>
      <c r="C63" s="49"/>
      <c r="E63" s="72"/>
      <c r="F63" s="72"/>
    </row>
    <row r="64" spans="1:6" ht="2.25" customHeight="1" hidden="1">
      <c r="A64" s="25" t="s">
        <v>17</v>
      </c>
      <c r="B64" s="32" t="s">
        <v>26</v>
      </c>
      <c r="C64" s="49"/>
      <c r="E64" s="72"/>
      <c r="F64" s="72"/>
    </row>
    <row r="65" spans="1:6" ht="51.75" customHeight="1">
      <c r="A65" s="25" t="s">
        <v>117</v>
      </c>
      <c r="B65" s="32" t="s">
        <v>79</v>
      </c>
      <c r="C65" s="49">
        <v>203.8</v>
      </c>
      <c r="E65" s="72"/>
      <c r="F65" s="72"/>
    </row>
    <row r="66" spans="1:6" ht="65.25" customHeight="1" hidden="1">
      <c r="A66" s="45" t="s">
        <v>18</v>
      </c>
      <c r="B66" s="61" t="s">
        <v>89</v>
      </c>
      <c r="C66" s="67"/>
      <c r="E66" s="72"/>
      <c r="F66" s="72"/>
    </row>
    <row r="67" spans="1:6" ht="34.5" customHeight="1">
      <c r="A67" s="45" t="s">
        <v>118</v>
      </c>
      <c r="B67" s="46" t="s">
        <v>80</v>
      </c>
      <c r="C67" s="67">
        <v>838.6</v>
      </c>
      <c r="E67" s="72"/>
      <c r="F67" s="72"/>
    </row>
    <row r="68" spans="1:6" ht="51" customHeight="1">
      <c r="A68" s="45" t="s">
        <v>125</v>
      </c>
      <c r="B68" s="46" t="s">
        <v>51</v>
      </c>
      <c r="C68" s="67">
        <v>195.2</v>
      </c>
      <c r="E68" s="72"/>
      <c r="F68" s="72"/>
    </row>
    <row r="69" spans="1:6" ht="65.25" customHeight="1">
      <c r="A69" s="45" t="s">
        <v>126</v>
      </c>
      <c r="B69" s="61" t="s">
        <v>90</v>
      </c>
      <c r="C69" s="67">
        <v>185</v>
      </c>
      <c r="E69" s="72"/>
      <c r="F69" s="72"/>
    </row>
    <row r="70" spans="1:6" ht="58.5" customHeight="1">
      <c r="A70" s="87"/>
      <c r="B70" s="88" t="s">
        <v>56</v>
      </c>
      <c r="C70" s="90">
        <f>SUM(C75,C76)</f>
        <v>2342</v>
      </c>
      <c r="E70" s="72"/>
      <c r="F70" s="72"/>
    </row>
    <row r="71" spans="1:6" ht="2.25" customHeight="1">
      <c r="A71" s="87"/>
      <c r="B71" s="89"/>
      <c r="C71" s="90"/>
      <c r="E71" s="72"/>
      <c r="F71" s="72"/>
    </row>
    <row r="72" spans="1:6" ht="10.5" customHeight="1" hidden="1">
      <c r="A72" s="87"/>
      <c r="B72" s="89"/>
      <c r="C72" s="90"/>
      <c r="E72" s="72"/>
      <c r="F72" s="72"/>
    </row>
    <row r="73" spans="1:6" ht="1.5" customHeight="1" hidden="1">
      <c r="A73" s="87"/>
      <c r="B73" s="89"/>
      <c r="C73" s="90"/>
      <c r="E73" s="72"/>
      <c r="F73" s="72"/>
    </row>
    <row r="74" spans="1:6" ht="0.75" customHeight="1" hidden="1">
      <c r="A74" s="87"/>
      <c r="B74" s="89"/>
      <c r="C74" s="90"/>
      <c r="E74" s="72"/>
      <c r="F74" s="72"/>
    </row>
    <row r="75" spans="1:6" ht="39" customHeight="1">
      <c r="A75" s="45" t="s">
        <v>127</v>
      </c>
      <c r="B75" s="50" t="s">
        <v>57</v>
      </c>
      <c r="C75" s="51">
        <v>2145</v>
      </c>
      <c r="E75" s="72"/>
      <c r="F75" s="72"/>
    </row>
    <row r="76" spans="1:6" ht="30.75" customHeight="1">
      <c r="A76" s="45" t="s">
        <v>128</v>
      </c>
      <c r="B76" s="46" t="s">
        <v>21</v>
      </c>
      <c r="C76" s="51">
        <v>197</v>
      </c>
      <c r="E76" s="72"/>
      <c r="F76" s="72"/>
    </row>
    <row r="77" spans="1:6" ht="51.75" customHeight="1">
      <c r="A77" s="45" t="s">
        <v>129</v>
      </c>
      <c r="B77" s="46" t="s">
        <v>143</v>
      </c>
      <c r="C77" s="67">
        <v>207.1</v>
      </c>
      <c r="E77" s="72"/>
      <c r="F77" s="72"/>
    </row>
    <row r="78" spans="1:6" ht="84" customHeight="1">
      <c r="A78" s="45"/>
      <c r="B78" s="38" t="s">
        <v>69</v>
      </c>
      <c r="C78" s="67">
        <f>SUM(C79,C80)</f>
        <v>1949.8</v>
      </c>
      <c r="E78" s="72"/>
      <c r="F78" s="72"/>
    </row>
    <row r="79" spans="1:6" ht="54" customHeight="1">
      <c r="A79" s="45" t="s">
        <v>130</v>
      </c>
      <c r="B79" s="32" t="s">
        <v>68</v>
      </c>
      <c r="C79" s="67">
        <v>1831.1</v>
      </c>
      <c r="E79" s="72"/>
      <c r="F79" s="72"/>
    </row>
    <row r="80" spans="1:6" ht="87.75" customHeight="1">
      <c r="A80" s="45" t="s">
        <v>131</v>
      </c>
      <c r="B80" s="62" t="s">
        <v>141</v>
      </c>
      <c r="C80" s="67">
        <v>118.7</v>
      </c>
      <c r="E80" s="72"/>
      <c r="F80" s="72"/>
    </row>
    <row r="81" spans="1:6" ht="54.75" customHeight="1">
      <c r="A81" s="45" t="s">
        <v>132</v>
      </c>
      <c r="B81" s="46" t="s">
        <v>52</v>
      </c>
      <c r="C81" s="67">
        <v>195</v>
      </c>
      <c r="E81" s="72"/>
      <c r="F81" s="72"/>
    </row>
    <row r="82" spans="1:6" ht="68.25" customHeight="1">
      <c r="A82" s="28" t="s">
        <v>133</v>
      </c>
      <c r="B82" s="61" t="s">
        <v>91</v>
      </c>
      <c r="C82" s="75">
        <v>2815.2</v>
      </c>
      <c r="E82" s="72"/>
      <c r="F82" s="72"/>
    </row>
    <row r="83" spans="1:6" ht="72" customHeight="1">
      <c r="A83" s="28" t="s">
        <v>134</v>
      </c>
      <c r="B83" s="61" t="s">
        <v>92</v>
      </c>
      <c r="C83" s="67">
        <v>751.2</v>
      </c>
      <c r="E83" s="72"/>
      <c r="F83" s="72"/>
    </row>
    <row r="84" spans="1:6" ht="129.75" customHeight="1">
      <c r="A84" s="28" t="s">
        <v>135</v>
      </c>
      <c r="B84" s="52" t="s">
        <v>77</v>
      </c>
      <c r="C84" s="67">
        <v>138.8</v>
      </c>
      <c r="E84" s="72"/>
      <c r="F84" s="72"/>
    </row>
    <row r="85" spans="1:6" ht="32.25" customHeight="1">
      <c r="A85" s="28" t="s">
        <v>136</v>
      </c>
      <c r="B85" s="52" t="s">
        <v>75</v>
      </c>
      <c r="C85" s="67">
        <v>28310.7</v>
      </c>
      <c r="E85" s="72"/>
      <c r="F85" s="72"/>
    </row>
    <row r="86" spans="1:6" ht="60" customHeight="1">
      <c r="A86" s="28" t="s">
        <v>97</v>
      </c>
      <c r="B86" s="61" t="s">
        <v>98</v>
      </c>
      <c r="C86" s="67">
        <v>0.6</v>
      </c>
      <c r="E86" s="72"/>
      <c r="F86" s="72"/>
    </row>
    <row r="87" spans="1:6" ht="47.25" customHeight="1">
      <c r="A87" s="28" t="s">
        <v>137</v>
      </c>
      <c r="B87" s="61" t="s">
        <v>99</v>
      </c>
      <c r="C87" s="67">
        <v>44.6</v>
      </c>
      <c r="E87" s="72"/>
      <c r="F87" s="72"/>
    </row>
    <row r="88" spans="1:6" ht="21" customHeight="1">
      <c r="A88" s="53" t="s">
        <v>138</v>
      </c>
      <c r="B88" s="23" t="s">
        <v>96</v>
      </c>
      <c r="C88" s="54">
        <f>C90+C98</f>
        <v>9740.2</v>
      </c>
      <c r="E88" s="72"/>
      <c r="F88" s="72"/>
    </row>
    <row r="89" spans="1:6" ht="60" customHeight="1" hidden="1">
      <c r="A89" s="53" t="s">
        <v>140</v>
      </c>
      <c r="B89" s="23" t="s">
        <v>58</v>
      </c>
      <c r="C89" s="54"/>
      <c r="E89" s="72"/>
      <c r="F89" s="72"/>
    </row>
    <row r="90" spans="1:6" ht="50.25" customHeight="1">
      <c r="A90" s="45" t="s">
        <v>139</v>
      </c>
      <c r="B90" s="46" t="s">
        <v>112</v>
      </c>
      <c r="C90" s="67">
        <v>429.5</v>
      </c>
      <c r="E90" s="72"/>
      <c r="F90" s="72"/>
    </row>
    <row r="91" spans="1:6" ht="51" customHeight="1" hidden="1">
      <c r="A91" s="45"/>
      <c r="B91" s="46"/>
      <c r="C91" s="67"/>
      <c r="E91" s="72"/>
      <c r="F91" s="72"/>
    </row>
    <row r="92" spans="1:6" ht="1.5" customHeight="1" hidden="1">
      <c r="A92" s="45"/>
      <c r="B92" s="46"/>
      <c r="C92" s="67"/>
      <c r="E92" s="72"/>
      <c r="F92" s="72"/>
    </row>
    <row r="93" spans="1:6" ht="1.5" customHeight="1" hidden="1" thickBot="1">
      <c r="A93" s="42" t="s">
        <v>61</v>
      </c>
      <c r="B93" s="63" t="s">
        <v>62</v>
      </c>
      <c r="C93" s="67"/>
      <c r="E93" s="72"/>
      <c r="F93" s="72"/>
    </row>
    <row r="94" spans="1:6" ht="3" customHeight="1" hidden="1">
      <c r="A94" s="45" t="s">
        <v>87</v>
      </c>
      <c r="B94" s="46" t="s">
        <v>84</v>
      </c>
      <c r="C94" s="67"/>
      <c r="E94" s="72"/>
      <c r="F94" s="72"/>
    </row>
    <row r="95" spans="1:6" ht="0.75" customHeight="1" hidden="1" thickBot="1">
      <c r="A95" s="64" t="s">
        <v>61</v>
      </c>
      <c r="B95" s="63" t="s">
        <v>62</v>
      </c>
      <c r="C95" s="67"/>
      <c r="E95" s="72"/>
      <c r="F95" s="72"/>
    </row>
    <row r="96" spans="1:6" ht="4.5" customHeight="1" hidden="1">
      <c r="A96" s="65" t="s">
        <v>85</v>
      </c>
      <c r="B96" s="66" t="s">
        <v>86</v>
      </c>
      <c r="C96" s="55"/>
      <c r="E96" s="72"/>
      <c r="F96" s="72"/>
    </row>
    <row r="97" spans="1:6" ht="30" customHeight="1" hidden="1">
      <c r="A97" s="45" t="s">
        <v>76</v>
      </c>
      <c r="B97" s="62" t="s">
        <v>93</v>
      </c>
      <c r="C97" s="41"/>
      <c r="E97" s="72"/>
      <c r="F97" s="72"/>
    </row>
    <row r="98" spans="1:6" ht="48" customHeight="1" thickBot="1">
      <c r="A98" s="76" t="s">
        <v>158</v>
      </c>
      <c r="B98" s="77" t="s">
        <v>157</v>
      </c>
      <c r="C98" s="41">
        <v>9310.7</v>
      </c>
      <c r="E98" s="72"/>
      <c r="F98" s="72"/>
    </row>
    <row r="99" spans="1:6" ht="20.25" customHeight="1">
      <c r="A99" s="56" t="s">
        <v>94</v>
      </c>
      <c r="B99" s="24" t="s">
        <v>22</v>
      </c>
      <c r="C99" s="55">
        <v>3319.4</v>
      </c>
      <c r="E99" s="72" t="s">
        <v>54</v>
      </c>
      <c r="F99" s="72"/>
    </row>
    <row r="100" spans="1:6" ht="42.75" customHeight="1">
      <c r="A100" s="53" t="s">
        <v>142</v>
      </c>
      <c r="B100" s="23" t="s">
        <v>100</v>
      </c>
      <c r="C100" s="55">
        <v>-14.1</v>
      </c>
      <c r="E100" s="72"/>
      <c r="F100" s="72"/>
    </row>
    <row r="101" spans="1:6" ht="0.75" customHeight="1">
      <c r="A101" s="53"/>
      <c r="B101" s="23"/>
      <c r="C101" s="57" t="s">
        <v>95</v>
      </c>
      <c r="E101" s="72"/>
      <c r="F101" s="72"/>
    </row>
    <row r="102" spans="1:6" ht="18" customHeight="1">
      <c r="A102" s="58"/>
      <c r="B102" s="59" t="s">
        <v>3</v>
      </c>
      <c r="C102" s="26">
        <f>SUM(C10,C42)</f>
        <v>303620.60000000003</v>
      </c>
      <c r="E102" s="72"/>
      <c r="F102" s="72"/>
    </row>
    <row r="103" spans="1:6" ht="21.75" customHeight="1" hidden="1">
      <c r="A103" s="20"/>
      <c r="B103" s="21"/>
      <c r="C103" s="18"/>
      <c r="E103" s="72"/>
      <c r="F103" s="72"/>
    </row>
    <row r="104" spans="1:6" ht="0.75" customHeight="1" hidden="1">
      <c r="A104" s="68"/>
      <c r="B104" s="69"/>
      <c r="C104" s="69"/>
      <c r="E104" s="72"/>
      <c r="F104" s="72"/>
    </row>
    <row r="105" spans="1:6" ht="3" customHeight="1" hidden="1">
      <c r="A105" s="68"/>
      <c r="B105" s="69"/>
      <c r="C105" s="70"/>
      <c r="E105" s="72"/>
      <c r="F105" s="72"/>
    </row>
    <row r="106" spans="1:6" ht="12.75">
      <c r="A106" s="71"/>
      <c r="B106" s="69"/>
      <c r="C106" s="69"/>
      <c r="E106" s="72"/>
      <c r="F106" s="72"/>
    </row>
    <row r="107" spans="1:6" ht="12.75">
      <c r="A107" s="68"/>
      <c r="B107" s="69"/>
      <c r="C107" s="69"/>
      <c r="E107" s="72"/>
      <c r="F107" s="72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</sheetData>
  <sheetProtection/>
  <mergeCells count="10">
    <mergeCell ref="B3:C3"/>
    <mergeCell ref="A7:C7"/>
    <mergeCell ref="A6:C6"/>
    <mergeCell ref="A8:A9"/>
    <mergeCell ref="B45:B47"/>
    <mergeCell ref="A70:A74"/>
    <mergeCell ref="B70:B74"/>
    <mergeCell ref="C70:C74"/>
    <mergeCell ref="A45:A47"/>
    <mergeCell ref="C45:C47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2017-06-29T05:19:54Z</cp:lastPrinted>
  <dcterms:created xsi:type="dcterms:W3CDTF">2004-12-22T10:13:24Z</dcterms:created>
  <dcterms:modified xsi:type="dcterms:W3CDTF">2017-07-04T13:04:51Z</dcterms:modified>
  <cp:category/>
  <cp:version/>
  <cp:contentType/>
  <cp:contentStatus/>
</cp:coreProperties>
</file>