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930" activeTab="1"/>
  </bookViews>
  <sheets>
    <sheet name="По протоколам" sheetId="1" r:id="rId1"/>
    <sheet name="Государственная дума" sheetId="2" r:id="rId2"/>
  </sheets>
  <definedNames>
    <definedName name="Z_2954E401_00EF_11D4_B67C_00500454E78A_.wvu.PrintArea" localSheetId="1" hidden="1">'Государственная дума'!#REF!</definedName>
    <definedName name="Z_2954E401_00EF_11D4_B67C_00500454E78A_.wvu.PrintArea" localSheetId="0" hidden="1">'По протоколам'!#REF!</definedName>
    <definedName name="Z_3D4BAC60_00E4_11D4_B67C_00500454E78A_.wvu.PrintArea" localSheetId="1" hidden="1">'Государственная дума'!#REF!</definedName>
    <definedName name="Z_3D4BAC60_00E4_11D4_B67C_00500454E78A_.wvu.PrintArea" localSheetId="0" hidden="1">'По протоколам'!#REF!</definedName>
    <definedName name="Z_8B1BD981_00F6_11D4_B24E_006008786BF6_.wvu.PrintArea" localSheetId="1" hidden="1">'Государственная дума'!#REF!</definedName>
    <definedName name="Z_8B1BD981_00F6_11D4_B24E_006008786BF6_.wvu.PrintArea" localSheetId="0" hidden="1">'По протоколам'!#REF!</definedName>
    <definedName name="Z_F3A49245_04F1_413D_9EE0_D38AD805CECA_.wvu.PrintArea" localSheetId="1" hidden="1">'Государственная дума'!#REF!</definedName>
    <definedName name="Z_F3A49245_04F1_413D_9EE0_D38AD805CECA_.wvu.PrintArea" localSheetId="0" hidden="1">'По протоколам'!#REF!</definedName>
  </definedNames>
  <calcPr fullCalcOnLoad="1"/>
</workbook>
</file>

<file path=xl/sharedStrings.xml><?xml version="1.0" encoding="utf-8"?>
<sst xmlns="http://schemas.openxmlformats.org/spreadsheetml/2006/main" count="244" uniqueCount="119">
  <si>
    <t>%</t>
  </si>
  <si>
    <t xml:space="preserve">Татищевский </t>
  </si>
  <si>
    <r>
      <t>ИТОГИ ВЫБОРОВ В ГОСУДАРСТВЕННУЮ ДУМУ РОССИЙСКОЙ ФЕДЕРАЦИИ</t>
    </r>
    <r>
      <rPr>
        <sz val="10"/>
        <rFont val="Arial Cyr"/>
        <family val="0"/>
      </rPr>
      <t xml:space="preserve"> </t>
    </r>
  </si>
  <si>
    <t>№ п/п</t>
  </si>
  <si>
    <t>Район</t>
  </si>
  <si>
    <t>Количество избирателей</t>
  </si>
  <si>
    <t>Общее количество проголосовавших</t>
  </si>
  <si>
    <t xml:space="preserve">Проголосовало «за» партию  % </t>
  </si>
  <si>
    <t>«Единая Россия»</t>
  </si>
  <si>
    <t>«Справедливая Россия»</t>
  </si>
  <si>
    <t>ЛДПР</t>
  </si>
  <si>
    <t>КПРФ</t>
  </si>
  <si>
    <t>Патриоты России</t>
  </si>
  <si>
    <t>чел.</t>
  </si>
  <si>
    <t>1.</t>
  </si>
  <si>
    <t xml:space="preserve">Александрово-Гайский </t>
  </si>
  <si>
    <t>2.</t>
  </si>
  <si>
    <t xml:space="preserve">Аркадакский </t>
  </si>
  <si>
    <t>3.</t>
  </si>
  <si>
    <t xml:space="preserve">Аткарский </t>
  </si>
  <si>
    <t>4.</t>
  </si>
  <si>
    <t xml:space="preserve">Базарно-Карабулакский </t>
  </si>
  <si>
    <t>5.</t>
  </si>
  <si>
    <t xml:space="preserve">Балаковский </t>
  </si>
  <si>
    <t>6.</t>
  </si>
  <si>
    <t xml:space="preserve">Балашовский </t>
  </si>
  <si>
    <t>7.</t>
  </si>
  <si>
    <t xml:space="preserve">Балтайский </t>
  </si>
  <si>
    <t>8.</t>
  </si>
  <si>
    <t xml:space="preserve">Вольский </t>
  </si>
  <si>
    <t>9.</t>
  </si>
  <si>
    <t xml:space="preserve">Воскресенский </t>
  </si>
  <si>
    <t>10.</t>
  </si>
  <si>
    <t xml:space="preserve">Дергачевский </t>
  </si>
  <si>
    <t>11.</t>
  </si>
  <si>
    <t xml:space="preserve">Духовницкий </t>
  </si>
  <si>
    <t>12.</t>
  </si>
  <si>
    <t xml:space="preserve">Екатериновский </t>
  </si>
  <si>
    <t>13.</t>
  </si>
  <si>
    <t xml:space="preserve">Ершовский </t>
  </si>
  <si>
    <t>14.</t>
  </si>
  <si>
    <t xml:space="preserve">Ивантеевский </t>
  </si>
  <si>
    <t>15.</t>
  </si>
  <si>
    <t xml:space="preserve">Калининский </t>
  </si>
  <si>
    <t>16.</t>
  </si>
  <si>
    <t xml:space="preserve">Красноармейский </t>
  </si>
  <si>
    <t>17.</t>
  </si>
  <si>
    <t xml:space="preserve">Краснокутский </t>
  </si>
  <si>
    <t>18.</t>
  </si>
  <si>
    <t xml:space="preserve">Краснопартизанский </t>
  </si>
  <si>
    <t>19.</t>
  </si>
  <si>
    <t xml:space="preserve">Лысогорский </t>
  </si>
  <si>
    <t>20.</t>
  </si>
  <si>
    <t xml:space="preserve">Марксовский </t>
  </si>
  <si>
    <t>21.</t>
  </si>
  <si>
    <t xml:space="preserve">Новобурасский </t>
  </si>
  <si>
    <t>22.</t>
  </si>
  <si>
    <t xml:space="preserve">Новоузенский </t>
  </si>
  <si>
    <t>23.</t>
  </si>
  <si>
    <t xml:space="preserve">Озинский </t>
  </si>
  <si>
    <t>24.</t>
  </si>
  <si>
    <t xml:space="preserve">Перелюбский </t>
  </si>
  <si>
    <t>25.</t>
  </si>
  <si>
    <t xml:space="preserve">Петровский </t>
  </si>
  <si>
    <t>26.</t>
  </si>
  <si>
    <t xml:space="preserve">Питерский </t>
  </si>
  <si>
    <t>27.</t>
  </si>
  <si>
    <t xml:space="preserve">Пугачевский </t>
  </si>
  <si>
    <t>28.</t>
  </si>
  <si>
    <t xml:space="preserve">Ровенский </t>
  </si>
  <si>
    <t>29.</t>
  </si>
  <si>
    <t xml:space="preserve">Романовский </t>
  </si>
  <si>
    <t>30.</t>
  </si>
  <si>
    <t xml:space="preserve">Ртищевский </t>
  </si>
  <si>
    <t>31.</t>
  </si>
  <si>
    <t xml:space="preserve">Самойловский </t>
  </si>
  <si>
    <t xml:space="preserve">Саратовский </t>
  </si>
  <si>
    <t>33.</t>
  </si>
  <si>
    <t xml:space="preserve">Советский </t>
  </si>
  <si>
    <t>34.</t>
  </si>
  <si>
    <t>35.</t>
  </si>
  <si>
    <t xml:space="preserve">Турковский </t>
  </si>
  <si>
    <t>36.</t>
  </si>
  <si>
    <t xml:space="preserve">Федоровский </t>
  </si>
  <si>
    <t>37.</t>
  </si>
  <si>
    <t xml:space="preserve">Хвалынский </t>
  </si>
  <si>
    <t>38.</t>
  </si>
  <si>
    <t xml:space="preserve">Энгельсский </t>
  </si>
  <si>
    <t>39.</t>
  </si>
  <si>
    <t>ЗАТО Светлый</t>
  </si>
  <si>
    <t>40.</t>
  </si>
  <si>
    <t>ЗАТО Шиханы</t>
  </si>
  <si>
    <t>41.</t>
  </si>
  <si>
    <t>ЗАТО пос. Михайловский</t>
  </si>
  <si>
    <t>42.</t>
  </si>
  <si>
    <t>г. Саратов, в том числе:</t>
  </si>
  <si>
    <t>43.</t>
  </si>
  <si>
    <t>Заводской район г.Саратова</t>
  </si>
  <si>
    <t>44.</t>
  </si>
  <si>
    <t>Кировский район г.Саратова</t>
  </si>
  <si>
    <t>45.</t>
  </si>
  <si>
    <t>Ленинский район г.Саратова</t>
  </si>
  <si>
    <t>46.</t>
  </si>
  <si>
    <t>Фрунзенский район г.Саратова</t>
  </si>
  <si>
    <t>47.</t>
  </si>
  <si>
    <t>Волжский район г.Саратова</t>
  </si>
  <si>
    <t>48.</t>
  </si>
  <si>
    <t>Октябрьский район г.Саратова</t>
  </si>
  <si>
    <t>Итого:</t>
  </si>
  <si>
    <t>чел</t>
  </si>
  <si>
    <t>"Яблоко"</t>
  </si>
  <si>
    <t>"Правое дело"</t>
  </si>
  <si>
    <t>Путин В.В.</t>
  </si>
  <si>
    <t>Зюганов Г.А.</t>
  </si>
  <si>
    <t>Миронов С.М.</t>
  </si>
  <si>
    <t>Жириновский В.В.</t>
  </si>
  <si>
    <t>Прохоров М.Д.</t>
  </si>
  <si>
    <t xml:space="preserve">Проголосовало «за» кандидата  % </t>
  </si>
  <si>
    <r>
      <t>ИТОГИ ВЫБОРОВ ПРЕЗИДЕНТА РОССИЙСКОЙ ФЕДЕРАЦИИ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</si>
</sst>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000000"/>
    <numFmt numFmtId="174" formatCode="#,##0.00&quot;р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52" applyFont="1" applyBorder="1">
      <alignment/>
      <protection/>
    </xf>
    <xf numFmtId="0" fontId="6" fillId="0" borderId="11" xfId="0" applyFont="1" applyBorder="1" applyAlignment="1">
      <alignment horizontal="center" wrapText="1"/>
    </xf>
    <xf numFmtId="10" fontId="9" fillId="0" borderId="10" xfId="57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0" fillId="0" borderId="10" xfId="52" applyNumberFormat="1" applyFont="1" applyBorder="1" applyAlignment="1">
      <alignment horizontal="center" vertical="center" wrapText="1"/>
      <protection/>
    </xf>
    <xf numFmtId="9" fontId="4" fillId="0" borderId="0" xfId="52" applyNumberFormat="1" applyFont="1" applyBorder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Border="1" applyAlignment="1">
      <alignment horizontal="center" vertical="center"/>
    </xf>
    <xf numFmtId="10" fontId="4" fillId="0" borderId="0" xfId="52" applyNumberFormat="1" applyFont="1" applyBorder="1">
      <alignment/>
      <protection/>
    </xf>
    <xf numFmtId="1" fontId="10" fillId="0" borderId="10" xfId="52" applyNumberFormat="1" applyFont="1" applyBorder="1" applyAlignment="1">
      <alignment horizontal="center" vertical="center" wrapText="1"/>
      <protection/>
    </xf>
    <xf numFmtId="10" fontId="11" fillId="0" borderId="10" xfId="52" applyNumberFormat="1" applyFont="1" applyBorder="1" applyAlignment="1">
      <alignment horizontal="center" vertical="center"/>
      <protection/>
    </xf>
    <xf numFmtId="10" fontId="11" fillId="0" borderId="0" xfId="52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3" fontId="10" fillId="0" borderId="10" xfId="53" applyNumberFormat="1" applyFont="1" applyBorder="1" applyAlignment="1">
      <alignment horizontal="center" vertical="center" wrapText="1"/>
      <protection/>
    </xf>
    <xf numFmtId="10" fontId="11" fillId="0" borderId="10" xfId="53" applyNumberFormat="1" applyFont="1" applyBorder="1" applyAlignment="1">
      <alignment horizontal="center" vertical="center"/>
      <protection/>
    </xf>
    <xf numFmtId="1" fontId="10" fillId="0" borderId="10" xfId="53" applyNumberFormat="1" applyFont="1" applyBorder="1" applyAlignment="1">
      <alignment horizontal="center" vertical="center" wrapText="1"/>
      <protection/>
    </xf>
    <xf numFmtId="10" fontId="11" fillId="0" borderId="0" xfId="53" applyNumberFormat="1" applyFont="1" applyBorder="1" applyAlignment="1">
      <alignment horizontal="center" vertical="center"/>
      <protection/>
    </xf>
    <xf numFmtId="9" fontId="4" fillId="0" borderId="0" xfId="53" applyNumberFormat="1" applyFont="1" applyBorder="1">
      <alignment/>
      <protection/>
    </xf>
    <xf numFmtId="10" fontId="4" fillId="0" borderId="0" xfId="53" applyNumberFormat="1" applyFont="1" applyBorder="1">
      <alignment/>
      <protection/>
    </xf>
    <xf numFmtId="0" fontId="4" fillId="0" borderId="0" xfId="53" applyFont="1">
      <alignment/>
      <protection/>
    </xf>
    <xf numFmtId="10" fontId="9" fillId="0" borderId="10" xfId="57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1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аратовский округ" xfId="52"/>
    <cellStyle name="Обычный_Саратовский округ_Итоги по политич. партиям в Гос. Дум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Zeros="0" zoomScalePageLayoutView="0" workbookViewId="0" topLeftCell="A4">
      <pane xSplit="2" ySplit="3" topLeftCell="C10" activePane="bottomRight" state="frozen"/>
      <selection pane="topLeft" activeCell="A1" sqref="A1"/>
      <selection pane="topRight" activeCell="A4" sqref="A4"/>
      <selection pane="bottomLeft" activeCell="A4" sqref="A4"/>
      <selection pane="bottomRight" activeCell="S47" sqref="S47"/>
    </sheetView>
  </sheetViews>
  <sheetFormatPr defaultColWidth="8.875" defaultRowHeight="12.75"/>
  <cols>
    <col min="1" max="1" width="3.875" style="26" customWidth="1"/>
    <col min="2" max="2" width="20.25390625" style="26" customWidth="1"/>
    <col min="3" max="3" width="11.875" style="26" customWidth="1"/>
    <col min="4" max="5" width="8.625" style="26" customWidth="1"/>
    <col min="6" max="6" width="11.875" style="26" customWidth="1"/>
    <col min="7" max="19" width="8.625" style="26" customWidth="1"/>
    <col min="20" max="20" width="8.25390625" style="26" customWidth="1"/>
    <col min="21" max="21" width="7.75390625" style="26" customWidth="1"/>
    <col min="22" max="22" width="8.25390625" style="26" customWidth="1"/>
    <col min="23" max="23" width="7.75390625" style="26" customWidth="1"/>
    <col min="24" max="24" width="8.25390625" style="26" customWidth="1"/>
    <col min="25" max="25" width="7.75390625" style="26" customWidth="1"/>
    <col min="26" max="26" width="8.25390625" style="26" customWidth="1"/>
    <col min="27" max="27" width="7.75390625" style="26" customWidth="1"/>
    <col min="28" max="16384" width="8.875" style="26" customWidth="1"/>
  </cols>
  <sheetData>
    <row r="1" spans="1:19" s="18" customFormat="1" ht="19.5" customHeight="1">
      <c r="A1" s="33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8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s="18" customFormat="1" ht="19.5" customHeight="1">
      <c r="A3" s="35" t="s">
        <v>3</v>
      </c>
      <c r="B3" s="35" t="s">
        <v>4</v>
      </c>
      <c r="C3" s="37" t="s">
        <v>5</v>
      </c>
      <c r="D3" s="37" t="s">
        <v>6</v>
      </c>
      <c r="E3" s="37"/>
      <c r="F3" s="35" t="s">
        <v>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18" customFormat="1" ht="21.75" customHeight="1">
      <c r="A4" s="35"/>
      <c r="B4" s="35"/>
      <c r="C4" s="37"/>
      <c r="D4" s="37"/>
      <c r="E4" s="3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18" customFormat="1" ht="109.5" customHeight="1">
      <c r="A5" s="35"/>
      <c r="B5" s="35"/>
      <c r="C5" s="37"/>
      <c r="D5" s="37"/>
      <c r="E5" s="37"/>
      <c r="F5" s="39" t="s">
        <v>8</v>
      </c>
      <c r="G5" s="40"/>
      <c r="H5" s="39" t="s">
        <v>9</v>
      </c>
      <c r="I5" s="40"/>
      <c r="J5" s="39" t="s">
        <v>10</v>
      </c>
      <c r="K5" s="40"/>
      <c r="L5" s="39" t="s">
        <v>11</v>
      </c>
      <c r="M5" s="40"/>
      <c r="N5" s="28" t="s">
        <v>12</v>
      </c>
      <c r="O5" s="29"/>
      <c r="P5" s="30" t="s">
        <v>110</v>
      </c>
      <c r="Q5" s="31"/>
      <c r="R5" s="28" t="s">
        <v>111</v>
      </c>
      <c r="S5" s="29"/>
    </row>
    <row r="6" spans="1:19" s="19" customFormat="1" ht="36.75" customHeight="1">
      <c r="A6" s="36"/>
      <c r="B6" s="36"/>
      <c r="C6" s="38"/>
      <c r="D6" s="5" t="s">
        <v>109</v>
      </c>
      <c r="E6" s="5" t="s">
        <v>0</v>
      </c>
      <c r="F6" s="5" t="s">
        <v>13</v>
      </c>
      <c r="G6" s="5" t="s">
        <v>0</v>
      </c>
      <c r="H6" s="5" t="s">
        <v>13</v>
      </c>
      <c r="I6" s="5" t="s">
        <v>0</v>
      </c>
      <c r="J6" s="5" t="s">
        <v>13</v>
      </c>
      <c r="K6" s="5" t="s">
        <v>0</v>
      </c>
      <c r="L6" s="5" t="s">
        <v>13</v>
      </c>
      <c r="M6" s="5" t="s">
        <v>0</v>
      </c>
      <c r="N6" s="5" t="s">
        <v>13</v>
      </c>
      <c r="O6" s="5" t="s">
        <v>0</v>
      </c>
      <c r="P6" s="5" t="s">
        <v>13</v>
      </c>
      <c r="Q6" s="5" t="s">
        <v>0</v>
      </c>
      <c r="R6" s="5" t="s">
        <v>13</v>
      </c>
      <c r="S6" s="5" t="s">
        <v>0</v>
      </c>
    </row>
    <row r="7" spans="1:19" s="18" customFormat="1" ht="13.5" customHeight="1">
      <c r="A7" s="3" t="s">
        <v>14</v>
      </c>
      <c r="B7" s="16" t="s">
        <v>15</v>
      </c>
      <c r="C7" s="7">
        <v>12311</v>
      </c>
      <c r="D7" s="7">
        <v>9584</v>
      </c>
      <c r="E7" s="6">
        <f>IF(D7=0,"",D7/C7)</f>
        <v>0.778490780602713</v>
      </c>
      <c r="F7" s="7">
        <v>7349</v>
      </c>
      <c r="G7" s="6">
        <f>IF(F7=0,"",F7/D7)</f>
        <v>0.7667988313856428</v>
      </c>
      <c r="H7" s="7">
        <v>916</v>
      </c>
      <c r="I7" s="6">
        <f aca="true" t="shared" si="0" ref="I7:I48">IF(H7=0,"",H7/D7)</f>
        <v>0.09557595993322204</v>
      </c>
      <c r="J7" s="7">
        <v>334</v>
      </c>
      <c r="K7" s="6">
        <f aca="true" t="shared" si="1" ref="K7:K54">IF(J7=0,"",J7/D7)</f>
        <v>0.03484974958263773</v>
      </c>
      <c r="L7" s="7">
        <v>795</v>
      </c>
      <c r="M7" s="6">
        <f aca="true" t="shared" si="2" ref="M7:M48">IF(L7=0,"",L7/D7)</f>
        <v>0.08295075125208681</v>
      </c>
      <c r="N7" s="7">
        <v>34</v>
      </c>
      <c r="O7" s="6">
        <f aca="true" t="shared" si="3" ref="O7:O50">IF(N7=0,"",N7/D7)</f>
        <v>0.0035475792988313858</v>
      </c>
      <c r="P7" s="7">
        <v>43</v>
      </c>
      <c r="Q7" s="6">
        <f aca="true" t="shared" si="4" ref="Q7:Q48">IF(P7=0,"",P7/D7)</f>
        <v>0.004486644407345576</v>
      </c>
      <c r="R7" s="7">
        <v>23</v>
      </c>
      <c r="S7" s="6">
        <f aca="true" t="shared" si="5" ref="S7:S52">IF(R7=0,"",R7/D7)</f>
        <v>0.0023998330550918196</v>
      </c>
    </row>
    <row r="8" spans="1:19" s="18" customFormat="1" ht="13.5" customHeight="1">
      <c r="A8" s="3" t="s">
        <v>16</v>
      </c>
      <c r="B8" s="16" t="s">
        <v>17</v>
      </c>
      <c r="C8" s="7">
        <v>20687</v>
      </c>
      <c r="D8" s="7">
        <v>18351</v>
      </c>
      <c r="E8" s="6">
        <f>IF(D8=0,"",D8/C8)</f>
        <v>0.8870788417846956</v>
      </c>
      <c r="F8" s="7">
        <v>15807</v>
      </c>
      <c r="G8" s="6">
        <f>IF(F8=0,"",F8/D8)</f>
        <v>0.8613699525911395</v>
      </c>
      <c r="H8" s="7">
        <v>917</v>
      </c>
      <c r="I8" s="6">
        <v>0.0499</v>
      </c>
      <c r="J8" s="7">
        <v>559</v>
      </c>
      <c r="K8" s="6">
        <f t="shared" si="1"/>
        <v>0.030461555228597895</v>
      </c>
      <c r="L8" s="7">
        <v>956</v>
      </c>
      <c r="M8" s="6">
        <f t="shared" si="2"/>
        <v>0.052095253664650426</v>
      </c>
      <c r="N8" s="7">
        <v>22</v>
      </c>
      <c r="O8" s="6">
        <f t="shared" si="3"/>
        <v>0.0011988447496049262</v>
      </c>
      <c r="P8" s="7">
        <v>48</v>
      </c>
      <c r="Q8" s="6">
        <f t="shared" si="4"/>
        <v>0.0026156612718652933</v>
      </c>
      <c r="R8" s="7">
        <v>10</v>
      </c>
      <c r="S8" s="6">
        <f t="shared" si="5"/>
        <v>0.0005449294316386028</v>
      </c>
    </row>
    <row r="9" spans="1:19" s="18" customFormat="1" ht="13.5" customHeight="1">
      <c r="A9" s="3" t="s">
        <v>18</v>
      </c>
      <c r="B9" s="16" t="s">
        <v>19</v>
      </c>
      <c r="C9" s="7">
        <v>32741</v>
      </c>
      <c r="D9" s="7">
        <v>25677</v>
      </c>
      <c r="E9" s="6">
        <v>0.7829</v>
      </c>
      <c r="F9" s="7">
        <v>17515</v>
      </c>
      <c r="G9" s="6">
        <v>0.6833</v>
      </c>
      <c r="H9" s="7">
        <v>2783</v>
      </c>
      <c r="I9" s="6">
        <v>0.1086</v>
      </c>
      <c r="J9" s="7">
        <v>1707</v>
      </c>
      <c r="K9" s="6">
        <v>0.0666</v>
      </c>
      <c r="L9" s="7">
        <v>2986</v>
      </c>
      <c r="M9" s="6">
        <v>0.1165</v>
      </c>
      <c r="N9" s="7">
        <v>118</v>
      </c>
      <c r="O9" s="6">
        <f t="shared" si="3"/>
        <v>0.004595552439926783</v>
      </c>
      <c r="P9" s="7">
        <v>206</v>
      </c>
      <c r="Q9" s="6">
        <f t="shared" si="4"/>
        <v>0.008022744090041672</v>
      </c>
      <c r="R9" s="7">
        <v>56</v>
      </c>
      <c r="S9" s="6">
        <f t="shared" si="5"/>
        <v>0.002180940140982202</v>
      </c>
    </row>
    <row r="10" spans="1:19" s="18" customFormat="1" ht="13.5" customHeight="1">
      <c r="A10" s="3" t="s">
        <v>20</v>
      </c>
      <c r="B10" s="16" t="s">
        <v>21</v>
      </c>
      <c r="C10" s="7">
        <v>24928</v>
      </c>
      <c r="D10" s="7">
        <v>23679</v>
      </c>
      <c r="E10" s="6">
        <v>0.9498</v>
      </c>
      <c r="F10" s="7">
        <v>19916</v>
      </c>
      <c r="G10" s="6">
        <v>0.8412</v>
      </c>
      <c r="H10" s="7">
        <v>934</v>
      </c>
      <c r="I10" s="6">
        <f t="shared" si="0"/>
        <v>0.03944423328687867</v>
      </c>
      <c r="J10" s="7">
        <v>695</v>
      </c>
      <c r="K10" s="6">
        <f t="shared" si="1"/>
        <v>0.029350901642805863</v>
      </c>
      <c r="L10" s="7">
        <v>1783</v>
      </c>
      <c r="M10" s="6">
        <f t="shared" si="2"/>
        <v>0.07529878795557245</v>
      </c>
      <c r="N10" s="7">
        <v>56</v>
      </c>
      <c r="O10" s="6">
        <f t="shared" si="3"/>
        <v>0.0023649647366865154</v>
      </c>
      <c r="P10" s="7">
        <v>75</v>
      </c>
      <c r="Q10" s="6">
        <f t="shared" si="4"/>
        <v>0.0031673634866337262</v>
      </c>
      <c r="R10" s="7">
        <v>30</v>
      </c>
      <c r="S10" s="6">
        <f t="shared" si="5"/>
        <v>0.0012669453946534905</v>
      </c>
    </row>
    <row r="11" spans="1:19" s="18" customFormat="1" ht="13.5" customHeight="1">
      <c r="A11" s="3" t="s">
        <v>22</v>
      </c>
      <c r="B11" s="16" t="s">
        <v>23</v>
      </c>
      <c r="C11" s="7">
        <v>173406</v>
      </c>
      <c r="D11" s="7">
        <v>89774</v>
      </c>
      <c r="E11" s="6">
        <v>0.5173</v>
      </c>
      <c r="F11" s="7">
        <v>37841</v>
      </c>
      <c r="G11" s="6">
        <v>0.4218</v>
      </c>
      <c r="H11" s="7">
        <v>13907</v>
      </c>
      <c r="I11" s="6">
        <v>0.155</v>
      </c>
      <c r="J11" s="7">
        <v>10524</v>
      </c>
      <c r="K11" s="6">
        <v>0.1173</v>
      </c>
      <c r="L11" s="7">
        <v>21963</v>
      </c>
      <c r="M11" s="6">
        <v>0.2448</v>
      </c>
      <c r="N11" s="7">
        <v>895</v>
      </c>
      <c r="O11" s="6">
        <v>0.0099</v>
      </c>
      <c r="P11" s="7">
        <v>2687</v>
      </c>
      <c r="Q11" s="6">
        <f t="shared" si="4"/>
        <v>0.029930714906320315</v>
      </c>
      <c r="R11" s="7">
        <v>488</v>
      </c>
      <c r="S11" s="6">
        <f t="shared" si="5"/>
        <v>0.005435872301557244</v>
      </c>
    </row>
    <row r="12" spans="1:19" s="18" customFormat="1" ht="13.5" customHeight="1">
      <c r="A12" s="3" t="s">
        <v>24</v>
      </c>
      <c r="B12" s="16" t="s">
        <v>25</v>
      </c>
      <c r="C12" s="7">
        <v>91463</v>
      </c>
      <c r="D12" s="7">
        <v>58751</v>
      </c>
      <c r="E12" s="6">
        <v>0.6389</v>
      </c>
      <c r="F12" s="7">
        <v>32413</v>
      </c>
      <c r="G12" s="6">
        <v>0.5547</v>
      </c>
      <c r="H12" s="7">
        <v>6398</v>
      </c>
      <c r="I12" s="6">
        <v>0.1095</v>
      </c>
      <c r="J12" s="7">
        <v>6121</v>
      </c>
      <c r="K12" s="6">
        <v>0.1048</v>
      </c>
      <c r="L12" s="7">
        <v>9907</v>
      </c>
      <c r="M12" s="6">
        <v>0.1695</v>
      </c>
      <c r="N12" s="7">
        <v>532</v>
      </c>
      <c r="O12" s="6">
        <f t="shared" si="3"/>
        <v>0.009055165018467771</v>
      </c>
      <c r="P12" s="7">
        <v>1061</v>
      </c>
      <c r="Q12" s="6">
        <v>0.0182</v>
      </c>
      <c r="R12" s="7">
        <v>282</v>
      </c>
      <c r="S12" s="6">
        <f t="shared" si="5"/>
        <v>0.004799918299262991</v>
      </c>
    </row>
    <row r="13" spans="1:19" s="18" customFormat="1" ht="13.5" customHeight="1">
      <c r="A13" s="3" t="s">
        <v>26</v>
      </c>
      <c r="B13" s="16" t="s">
        <v>27</v>
      </c>
      <c r="C13" s="7">
        <v>9674</v>
      </c>
      <c r="D13" s="7">
        <v>7567</v>
      </c>
      <c r="E13" s="6">
        <f>IF(D13=0,"",D13/C13)</f>
        <v>0.7821997105643994</v>
      </c>
      <c r="F13" s="7">
        <v>4617</v>
      </c>
      <c r="G13" s="6">
        <f>IF(F13=0,"",F13/D13)</f>
        <v>0.6101493326285186</v>
      </c>
      <c r="H13" s="7">
        <v>788</v>
      </c>
      <c r="I13" s="6">
        <f t="shared" si="0"/>
        <v>0.10413638165719571</v>
      </c>
      <c r="J13" s="7">
        <v>719</v>
      </c>
      <c r="K13" s="6">
        <f t="shared" si="1"/>
        <v>0.09501784062376106</v>
      </c>
      <c r="L13" s="7">
        <v>1173</v>
      </c>
      <c r="M13" s="6">
        <f t="shared" si="2"/>
        <v>0.15501519756838905</v>
      </c>
      <c r="N13" s="7">
        <v>49</v>
      </c>
      <c r="O13" s="6">
        <f t="shared" si="3"/>
        <v>0.0064754856614246065</v>
      </c>
      <c r="P13" s="7">
        <v>51</v>
      </c>
      <c r="Q13" s="6">
        <f t="shared" si="4"/>
        <v>0.006739791198625611</v>
      </c>
      <c r="R13" s="7">
        <v>20</v>
      </c>
      <c r="S13" s="6">
        <f t="shared" si="5"/>
        <v>0.0026430553720100435</v>
      </c>
    </row>
    <row r="14" spans="1:19" s="18" customFormat="1" ht="13.5" customHeight="1">
      <c r="A14" s="3" t="s">
        <v>28</v>
      </c>
      <c r="B14" s="16" t="s">
        <v>29</v>
      </c>
      <c r="C14" s="7">
        <v>70122</v>
      </c>
      <c r="D14" s="7">
        <v>52313</v>
      </c>
      <c r="E14" s="6">
        <f>IF(D14=0,"",D14/C14)</f>
        <v>0.7460283505889735</v>
      </c>
      <c r="F14" s="7">
        <v>36704</v>
      </c>
      <c r="G14" s="6">
        <f>IF(F14=0,"",F14/D14)</f>
        <v>0.7016229235562862</v>
      </c>
      <c r="H14" s="7">
        <v>4887</v>
      </c>
      <c r="I14" s="6">
        <f t="shared" si="0"/>
        <v>0.09341846195018447</v>
      </c>
      <c r="J14" s="7">
        <v>3743</v>
      </c>
      <c r="K14" s="6">
        <f t="shared" si="1"/>
        <v>0.07155009271118078</v>
      </c>
      <c r="L14" s="7">
        <v>5623</v>
      </c>
      <c r="M14" s="6">
        <f t="shared" si="2"/>
        <v>0.10748762257947356</v>
      </c>
      <c r="N14" s="7">
        <v>332</v>
      </c>
      <c r="O14" s="6">
        <f t="shared" si="3"/>
        <v>0.00634641484908149</v>
      </c>
      <c r="P14" s="7">
        <v>462</v>
      </c>
      <c r="Q14" s="6">
        <f t="shared" si="4"/>
        <v>0.008831456808059182</v>
      </c>
      <c r="R14" s="7">
        <v>182</v>
      </c>
      <c r="S14" s="6">
        <f t="shared" si="5"/>
        <v>0.0034790587425687688</v>
      </c>
    </row>
    <row r="15" spans="1:19" s="18" customFormat="1" ht="13.5" customHeight="1">
      <c r="A15" s="3" t="s">
        <v>30</v>
      </c>
      <c r="B15" s="16" t="s">
        <v>31</v>
      </c>
      <c r="C15" s="7">
        <v>9091</v>
      </c>
      <c r="D15" s="7">
        <v>5625</v>
      </c>
      <c r="E15" s="6">
        <f>IF(D15=0,"",D15/C15)</f>
        <v>0.6187438125618744</v>
      </c>
      <c r="F15" s="7">
        <v>3253</v>
      </c>
      <c r="G15" s="6">
        <f>IF(F15=0,"",F15/D15)</f>
        <v>0.5783111111111111</v>
      </c>
      <c r="H15" s="7">
        <v>822</v>
      </c>
      <c r="I15" s="6">
        <f t="shared" si="0"/>
        <v>0.14613333333333334</v>
      </c>
      <c r="J15" s="7">
        <v>566</v>
      </c>
      <c r="K15" s="6">
        <f t="shared" si="1"/>
        <v>0.10062222222222222</v>
      </c>
      <c r="L15" s="7">
        <v>782</v>
      </c>
      <c r="M15" s="6">
        <f t="shared" si="2"/>
        <v>0.1390222222222222</v>
      </c>
      <c r="N15" s="7">
        <v>32</v>
      </c>
      <c r="O15" s="6">
        <f t="shared" si="3"/>
        <v>0.005688888888888889</v>
      </c>
      <c r="P15" s="7">
        <v>69</v>
      </c>
      <c r="Q15" s="6">
        <f t="shared" si="4"/>
        <v>0.012266666666666667</v>
      </c>
      <c r="R15" s="7">
        <v>36</v>
      </c>
      <c r="S15" s="6">
        <f t="shared" si="5"/>
        <v>0.0064</v>
      </c>
    </row>
    <row r="16" spans="1:19" s="18" customFormat="1" ht="13.5" customHeight="1">
      <c r="A16" s="3" t="s">
        <v>32</v>
      </c>
      <c r="B16" s="16" t="s">
        <v>33</v>
      </c>
      <c r="C16" s="7">
        <v>19042</v>
      </c>
      <c r="D16" s="7">
        <v>16231</v>
      </c>
      <c r="E16" s="6">
        <v>0.8523</v>
      </c>
      <c r="F16" s="7">
        <v>13418</v>
      </c>
      <c r="G16" s="6">
        <v>0.8268</v>
      </c>
      <c r="H16" s="7">
        <v>765</v>
      </c>
      <c r="I16" s="6">
        <f t="shared" si="0"/>
        <v>0.0471320312981332</v>
      </c>
      <c r="J16" s="7">
        <v>300</v>
      </c>
      <c r="K16" s="6">
        <f t="shared" si="1"/>
        <v>0.018483149528679688</v>
      </c>
      <c r="L16" s="7">
        <v>1590</v>
      </c>
      <c r="M16" s="6">
        <f t="shared" si="2"/>
        <v>0.09796069250200234</v>
      </c>
      <c r="N16" s="7">
        <v>25</v>
      </c>
      <c r="O16" s="6">
        <f t="shared" si="3"/>
        <v>0.0015402624607233073</v>
      </c>
      <c r="P16" s="7">
        <v>17</v>
      </c>
      <c r="Q16" s="6">
        <f t="shared" si="4"/>
        <v>0.001047378473291849</v>
      </c>
      <c r="R16" s="7">
        <v>9</v>
      </c>
      <c r="S16" s="6">
        <f t="shared" si="5"/>
        <v>0.0005544944858603907</v>
      </c>
    </row>
    <row r="17" spans="1:19" s="18" customFormat="1" ht="13.5" customHeight="1">
      <c r="A17" s="3" t="s">
        <v>34</v>
      </c>
      <c r="B17" s="16" t="s">
        <v>35</v>
      </c>
      <c r="C17" s="7">
        <v>11457</v>
      </c>
      <c r="D17" s="7">
        <v>7312</v>
      </c>
      <c r="E17" s="6">
        <v>0.6379</v>
      </c>
      <c r="F17" s="7">
        <v>4280</v>
      </c>
      <c r="G17" s="6">
        <v>0.5857</v>
      </c>
      <c r="H17" s="7">
        <v>1237</v>
      </c>
      <c r="I17" s="6">
        <v>0.1693</v>
      </c>
      <c r="J17" s="7">
        <v>622</v>
      </c>
      <c r="K17" s="6">
        <f t="shared" si="1"/>
        <v>0.0850656455142232</v>
      </c>
      <c r="L17" s="7">
        <v>948</v>
      </c>
      <c r="M17" s="6">
        <v>0.1297</v>
      </c>
      <c r="N17" s="7">
        <v>34</v>
      </c>
      <c r="O17" s="6">
        <v>0.0047</v>
      </c>
      <c r="P17" s="7">
        <v>59</v>
      </c>
      <c r="Q17" s="6">
        <f t="shared" si="4"/>
        <v>0.008068927789934354</v>
      </c>
      <c r="R17" s="7">
        <v>17</v>
      </c>
      <c r="S17" s="6">
        <f t="shared" si="5"/>
        <v>0.002324945295404814</v>
      </c>
    </row>
    <row r="18" spans="1:19" s="18" customFormat="1" ht="13.5" customHeight="1">
      <c r="A18" s="3" t="s">
        <v>36</v>
      </c>
      <c r="B18" s="16" t="s">
        <v>37</v>
      </c>
      <c r="C18" s="7">
        <v>15284</v>
      </c>
      <c r="D18" s="7">
        <v>11745</v>
      </c>
      <c r="E18" s="6">
        <v>0.7683</v>
      </c>
      <c r="F18" s="7">
        <v>9225</v>
      </c>
      <c r="G18" s="6">
        <v>0.7856</v>
      </c>
      <c r="H18" s="7">
        <v>809</v>
      </c>
      <c r="I18" s="6">
        <f t="shared" si="0"/>
        <v>0.06888037462750106</v>
      </c>
      <c r="J18" s="7">
        <v>551</v>
      </c>
      <c r="K18" s="6">
        <f t="shared" si="1"/>
        <v>0.04691358024691358</v>
      </c>
      <c r="L18" s="7">
        <v>932</v>
      </c>
      <c r="M18" s="6">
        <f t="shared" si="2"/>
        <v>0.07935291613452533</v>
      </c>
      <c r="N18" s="7">
        <v>53</v>
      </c>
      <c r="O18" s="6">
        <f t="shared" si="3"/>
        <v>0.0045125585355470415</v>
      </c>
      <c r="P18" s="7">
        <v>60</v>
      </c>
      <c r="Q18" s="6">
        <f t="shared" si="4"/>
        <v>0.005108556832694764</v>
      </c>
      <c r="R18" s="7">
        <v>21</v>
      </c>
      <c r="S18" s="6">
        <f t="shared" si="5"/>
        <v>0.0017879948914431673</v>
      </c>
    </row>
    <row r="19" spans="1:19" s="18" customFormat="1" ht="13.5" customHeight="1">
      <c r="A19" s="3" t="s">
        <v>38</v>
      </c>
      <c r="B19" s="16" t="s">
        <v>39</v>
      </c>
      <c r="C19" s="7">
        <v>36309</v>
      </c>
      <c r="D19" s="7">
        <v>25032</v>
      </c>
      <c r="E19" s="6">
        <f>IF(D19=0,"",D19/C19)</f>
        <v>0.6894158473105841</v>
      </c>
      <c r="F19" s="7">
        <v>15719</v>
      </c>
      <c r="G19" s="6">
        <f>IF(F19=0,"",F19/D19)</f>
        <v>0.6279562160434644</v>
      </c>
      <c r="H19" s="7">
        <v>2735</v>
      </c>
      <c r="I19" s="6">
        <f t="shared" si="0"/>
        <v>0.10926014701182486</v>
      </c>
      <c r="J19" s="7">
        <v>2194</v>
      </c>
      <c r="K19" s="6">
        <f t="shared" si="1"/>
        <v>0.08764781080217322</v>
      </c>
      <c r="L19" s="7">
        <v>3817</v>
      </c>
      <c r="M19" s="6">
        <f t="shared" si="2"/>
        <v>0.15248481943112815</v>
      </c>
      <c r="N19" s="7">
        <v>137</v>
      </c>
      <c r="O19" s="6">
        <f t="shared" si="3"/>
        <v>0.005472994566954299</v>
      </c>
      <c r="P19" s="7">
        <v>169</v>
      </c>
      <c r="Q19" s="6">
        <f t="shared" si="4"/>
        <v>0.006751358261425375</v>
      </c>
      <c r="R19" s="7">
        <v>70</v>
      </c>
      <c r="S19" s="6">
        <f t="shared" si="5"/>
        <v>0.002796420581655481</v>
      </c>
    </row>
    <row r="20" spans="1:19" s="18" customFormat="1" ht="13.5" customHeight="1">
      <c r="A20" s="3" t="s">
        <v>40</v>
      </c>
      <c r="B20" s="16" t="s">
        <v>41</v>
      </c>
      <c r="C20" s="7">
        <v>12299</v>
      </c>
      <c r="D20" s="7">
        <v>9489</v>
      </c>
      <c r="E20" s="6">
        <v>0.7712</v>
      </c>
      <c r="F20" s="7">
        <v>6987</v>
      </c>
      <c r="G20" s="6">
        <v>0.7366</v>
      </c>
      <c r="H20" s="7">
        <v>565</v>
      </c>
      <c r="I20" s="6">
        <v>0.0596</v>
      </c>
      <c r="J20" s="7">
        <v>547</v>
      </c>
      <c r="K20" s="6">
        <v>0.0577</v>
      </c>
      <c r="L20" s="7">
        <v>1054</v>
      </c>
      <c r="M20" s="6">
        <f t="shared" si="2"/>
        <v>0.11107598271683002</v>
      </c>
      <c r="N20" s="7">
        <v>35</v>
      </c>
      <c r="O20" s="6">
        <f t="shared" si="3"/>
        <v>0.003688481399515228</v>
      </c>
      <c r="P20" s="7">
        <v>39</v>
      </c>
      <c r="Q20" s="6">
        <f t="shared" si="4"/>
        <v>0.004110022130888397</v>
      </c>
      <c r="R20" s="7">
        <v>23</v>
      </c>
      <c r="S20" s="6">
        <f t="shared" si="5"/>
        <v>0.0024238592053957213</v>
      </c>
    </row>
    <row r="21" spans="1:19" s="18" customFormat="1" ht="13.5" customHeight="1">
      <c r="A21" s="3" t="s">
        <v>42</v>
      </c>
      <c r="B21" s="16" t="s">
        <v>43</v>
      </c>
      <c r="C21" s="7">
        <v>29265</v>
      </c>
      <c r="D21" s="7">
        <v>22121</v>
      </c>
      <c r="E21" s="6">
        <f>IF(D21=0,"",D21/C21)</f>
        <v>0.7558858704937639</v>
      </c>
      <c r="F21" s="7">
        <v>17057</v>
      </c>
      <c r="G21" s="6">
        <f>IF(F21=0,"",F21/D21)</f>
        <v>0.7710772569052032</v>
      </c>
      <c r="H21" s="7">
        <v>1245</v>
      </c>
      <c r="I21" s="6">
        <f t="shared" si="0"/>
        <v>0.056281361602097554</v>
      </c>
      <c r="J21" s="7">
        <v>1105</v>
      </c>
      <c r="K21" s="6">
        <v>0.0499</v>
      </c>
      <c r="L21" s="7">
        <v>2022</v>
      </c>
      <c r="M21" s="6">
        <f t="shared" si="2"/>
        <v>0.09140635595135843</v>
      </c>
      <c r="N21" s="7">
        <v>98</v>
      </c>
      <c r="O21" s="6">
        <f t="shared" si="3"/>
        <v>0.004430179467474346</v>
      </c>
      <c r="P21" s="7">
        <v>146</v>
      </c>
      <c r="Q21" s="6">
        <f t="shared" si="4"/>
        <v>0.006600063288278107</v>
      </c>
      <c r="R21" s="7">
        <v>43</v>
      </c>
      <c r="S21" s="6">
        <f t="shared" si="5"/>
        <v>0.0019438542561367026</v>
      </c>
    </row>
    <row r="22" spans="1:19" s="18" customFormat="1" ht="13.5" customHeight="1">
      <c r="A22" s="3" t="s">
        <v>44</v>
      </c>
      <c r="B22" s="16" t="s">
        <v>45</v>
      </c>
      <c r="C22" s="7">
        <v>34641</v>
      </c>
      <c r="D22" s="7">
        <v>20048</v>
      </c>
      <c r="E22" s="6">
        <v>0.5785</v>
      </c>
      <c r="F22" s="7">
        <v>10709</v>
      </c>
      <c r="G22" s="6">
        <v>0.5344</v>
      </c>
      <c r="H22" s="7">
        <v>2930</v>
      </c>
      <c r="I22" s="6">
        <v>0.1462</v>
      </c>
      <c r="J22" s="7">
        <v>2037</v>
      </c>
      <c r="K22" s="6">
        <f t="shared" si="1"/>
        <v>0.10160614525139665</v>
      </c>
      <c r="L22" s="7">
        <v>3526</v>
      </c>
      <c r="M22" s="6">
        <f t="shared" si="2"/>
        <v>0.17587789305666401</v>
      </c>
      <c r="N22" s="7">
        <v>183</v>
      </c>
      <c r="O22" s="6">
        <f t="shared" si="3"/>
        <v>0.009128092577813248</v>
      </c>
      <c r="P22" s="7">
        <v>312</v>
      </c>
      <c r="Q22" s="6">
        <f t="shared" si="4"/>
        <v>0.01556264964086193</v>
      </c>
      <c r="R22" s="7">
        <v>84</v>
      </c>
      <c r="S22" s="6">
        <f t="shared" si="5"/>
        <v>0.004189944134078212</v>
      </c>
    </row>
    <row r="23" spans="1:19" s="18" customFormat="1" ht="13.5" customHeight="1">
      <c r="A23" s="3" t="s">
        <v>46</v>
      </c>
      <c r="B23" s="16" t="s">
        <v>47</v>
      </c>
      <c r="C23" s="7">
        <v>26984</v>
      </c>
      <c r="D23" s="7">
        <v>16004</v>
      </c>
      <c r="E23" s="6">
        <v>0.593</v>
      </c>
      <c r="F23" s="7">
        <v>9402</v>
      </c>
      <c r="G23" s="6">
        <v>0.5876</v>
      </c>
      <c r="H23" s="7">
        <v>2681</v>
      </c>
      <c r="I23" s="6">
        <f t="shared" si="0"/>
        <v>0.16752061984503874</v>
      </c>
      <c r="J23" s="7">
        <v>1135</v>
      </c>
      <c r="K23" s="6">
        <f t="shared" si="1"/>
        <v>0.07091977005748563</v>
      </c>
      <c r="L23" s="7">
        <v>2227</v>
      </c>
      <c r="M23" s="6">
        <f t="shared" si="2"/>
        <v>0.1391527118220445</v>
      </c>
      <c r="N23" s="7">
        <v>106</v>
      </c>
      <c r="O23" s="6">
        <f t="shared" si="3"/>
        <v>0.00662334416395901</v>
      </c>
      <c r="P23" s="7">
        <v>158</v>
      </c>
      <c r="Q23" s="6">
        <f t="shared" si="4"/>
        <v>0.009872531867033242</v>
      </c>
      <c r="R23" s="7">
        <v>49</v>
      </c>
      <c r="S23" s="6">
        <f t="shared" si="5"/>
        <v>0.0030617345663584102</v>
      </c>
    </row>
    <row r="24" spans="1:19" s="18" customFormat="1" ht="13.5" customHeight="1">
      <c r="A24" s="3" t="s">
        <v>48</v>
      </c>
      <c r="B24" s="16" t="s">
        <v>49</v>
      </c>
      <c r="C24" s="7">
        <v>11418</v>
      </c>
      <c r="D24" s="7">
        <v>9417</v>
      </c>
      <c r="E24" s="6">
        <f>IF(D24=0,"",D24/C24)</f>
        <v>0.824750394114556</v>
      </c>
      <c r="F24" s="7">
        <v>6449</v>
      </c>
      <c r="G24" s="6">
        <f>IF(F24=0,"",F24/D24)</f>
        <v>0.6848253159180206</v>
      </c>
      <c r="H24" s="7">
        <v>669</v>
      </c>
      <c r="I24" s="6">
        <f t="shared" si="0"/>
        <v>0.07104173303599873</v>
      </c>
      <c r="J24" s="7">
        <v>544</v>
      </c>
      <c r="K24" s="6">
        <f t="shared" si="1"/>
        <v>0.05776786662419029</v>
      </c>
      <c r="L24" s="7">
        <v>1236</v>
      </c>
      <c r="M24" s="6">
        <f t="shared" si="2"/>
        <v>0.13125199107996177</v>
      </c>
      <c r="N24" s="7">
        <v>46</v>
      </c>
      <c r="O24" s="6">
        <f t="shared" si="3"/>
        <v>0.004884782839545502</v>
      </c>
      <c r="P24" s="7">
        <v>49</v>
      </c>
      <c r="Q24" s="6">
        <f t="shared" si="4"/>
        <v>0.0052033556334289055</v>
      </c>
      <c r="R24" s="7">
        <v>15</v>
      </c>
      <c r="S24" s="6">
        <f t="shared" si="5"/>
        <v>0.0015928639694170119</v>
      </c>
    </row>
    <row r="25" spans="1:19" s="18" customFormat="1" ht="13.5" customHeight="1">
      <c r="A25" s="3" t="s">
        <v>50</v>
      </c>
      <c r="B25" s="16" t="s">
        <v>51</v>
      </c>
      <c r="C25" s="7">
        <v>15796</v>
      </c>
      <c r="D25" s="7">
        <v>9570</v>
      </c>
      <c r="E25" s="6">
        <f>IF(D25=0,"",D25/C25)</f>
        <v>0.6058495821727019</v>
      </c>
      <c r="F25" s="7">
        <v>4877</v>
      </c>
      <c r="G25" s="6">
        <v>0.5097</v>
      </c>
      <c r="H25" s="7">
        <v>1457</v>
      </c>
      <c r="I25" s="6">
        <v>0.1523</v>
      </c>
      <c r="J25" s="7">
        <v>1124</v>
      </c>
      <c r="K25" s="6">
        <f t="shared" si="1"/>
        <v>0.1174503657262278</v>
      </c>
      <c r="L25" s="7">
        <v>1760</v>
      </c>
      <c r="M25" s="6">
        <f t="shared" si="2"/>
        <v>0.1839080459770115</v>
      </c>
      <c r="N25" s="7">
        <v>74</v>
      </c>
      <c r="O25" s="6">
        <f t="shared" si="3"/>
        <v>0.007732497387669801</v>
      </c>
      <c r="P25" s="7">
        <v>95</v>
      </c>
      <c r="Q25" s="6">
        <f t="shared" si="4"/>
        <v>0.009926854754440962</v>
      </c>
      <c r="R25" s="7">
        <v>41</v>
      </c>
      <c r="S25" s="6">
        <f t="shared" si="5"/>
        <v>0.004284221525600836</v>
      </c>
    </row>
    <row r="26" spans="1:19" s="18" customFormat="1" ht="13.5" customHeight="1">
      <c r="A26" s="3" t="s">
        <v>52</v>
      </c>
      <c r="B26" s="16" t="s">
        <v>53</v>
      </c>
      <c r="C26" s="7">
        <v>49638</v>
      </c>
      <c r="D26" s="7">
        <v>41409</v>
      </c>
      <c r="E26" s="6">
        <v>0.8328</v>
      </c>
      <c r="F26" s="7">
        <v>33930</v>
      </c>
      <c r="G26" s="6">
        <v>0.8207</v>
      </c>
      <c r="H26" s="7">
        <v>2422</v>
      </c>
      <c r="I26" s="6">
        <v>0.0586</v>
      </c>
      <c r="J26" s="7">
        <v>515</v>
      </c>
      <c r="K26" s="6">
        <v>0.0125</v>
      </c>
      <c r="L26" s="7">
        <v>2749</v>
      </c>
      <c r="M26" s="6">
        <v>0.0665</v>
      </c>
      <c r="N26" s="7">
        <v>56</v>
      </c>
      <c r="O26" s="6">
        <f t="shared" si="3"/>
        <v>0.001352363012871598</v>
      </c>
      <c r="P26" s="7">
        <v>90</v>
      </c>
      <c r="Q26" s="6">
        <f t="shared" si="4"/>
        <v>0.0021734405564007822</v>
      </c>
      <c r="R26" s="7">
        <v>44</v>
      </c>
      <c r="S26" s="6">
        <f t="shared" si="5"/>
        <v>0.001062570938684827</v>
      </c>
    </row>
    <row r="27" spans="1:19" s="18" customFormat="1" ht="13.5" customHeight="1">
      <c r="A27" s="3" t="s">
        <v>54</v>
      </c>
      <c r="B27" s="16" t="s">
        <v>55</v>
      </c>
      <c r="C27" s="7">
        <v>12658</v>
      </c>
      <c r="D27" s="7">
        <v>8796</v>
      </c>
      <c r="E27" s="6">
        <v>0.6941</v>
      </c>
      <c r="F27" s="7">
        <v>5583</v>
      </c>
      <c r="G27" s="6">
        <v>0.6354</v>
      </c>
      <c r="H27" s="7">
        <v>817</v>
      </c>
      <c r="I27" s="6">
        <v>0.093</v>
      </c>
      <c r="J27" s="7">
        <v>704</v>
      </c>
      <c r="K27" s="6">
        <v>0.0801</v>
      </c>
      <c r="L27" s="7">
        <v>1371</v>
      </c>
      <c r="M27" s="6">
        <v>0.156</v>
      </c>
      <c r="N27" s="7">
        <v>62</v>
      </c>
      <c r="O27" s="6">
        <v>0.0071</v>
      </c>
      <c r="P27" s="7">
        <v>97</v>
      </c>
      <c r="Q27" s="6">
        <f t="shared" si="4"/>
        <v>0.01102773988176444</v>
      </c>
      <c r="R27" s="7">
        <v>32</v>
      </c>
      <c r="S27" s="6">
        <f t="shared" si="5"/>
        <v>0.0036380172805820826</v>
      </c>
    </row>
    <row r="28" spans="1:19" s="18" customFormat="1" ht="13.5" customHeight="1">
      <c r="A28" s="3" t="s">
        <v>56</v>
      </c>
      <c r="B28" s="16" t="s">
        <v>57</v>
      </c>
      <c r="C28" s="7">
        <v>24662</v>
      </c>
      <c r="D28" s="7">
        <v>17464</v>
      </c>
      <c r="E28" s="6">
        <v>0.708</v>
      </c>
      <c r="F28" s="7">
        <v>11762</v>
      </c>
      <c r="G28" s="6">
        <v>0.6736</v>
      </c>
      <c r="H28" s="7">
        <v>1765</v>
      </c>
      <c r="I28" s="6">
        <f t="shared" si="0"/>
        <v>0.1010650480989464</v>
      </c>
      <c r="J28" s="7">
        <v>1168</v>
      </c>
      <c r="K28" s="6">
        <f t="shared" si="1"/>
        <v>0.0668804397617957</v>
      </c>
      <c r="L28" s="7">
        <v>2266</v>
      </c>
      <c r="M28" s="6">
        <f t="shared" si="2"/>
        <v>0.12975263398992212</v>
      </c>
      <c r="N28" s="7">
        <v>70</v>
      </c>
      <c r="O28" s="6">
        <f t="shared" si="3"/>
        <v>0.004008245533669262</v>
      </c>
      <c r="P28" s="7">
        <v>113</v>
      </c>
      <c r="Q28" s="6">
        <f t="shared" si="4"/>
        <v>0.00647045350435181</v>
      </c>
      <c r="R28" s="7">
        <v>31</v>
      </c>
      <c r="S28" s="6">
        <f t="shared" si="5"/>
        <v>0.0017750801649106733</v>
      </c>
    </row>
    <row r="29" spans="1:19" s="18" customFormat="1" ht="13.5" customHeight="1">
      <c r="A29" s="3" t="s">
        <v>58</v>
      </c>
      <c r="B29" s="16" t="s">
        <v>59</v>
      </c>
      <c r="C29" s="7">
        <v>16354</v>
      </c>
      <c r="D29" s="7">
        <v>11348</v>
      </c>
      <c r="E29" s="6">
        <f>IF(D29=0,"",D29/C29)</f>
        <v>0.6938975174269292</v>
      </c>
      <c r="F29" s="7">
        <v>7757</v>
      </c>
      <c r="G29" s="6">
        <f>IF(F29=0,"",F29/D29)</f>
        <v>0.6835565738456115</v>
      </c>
      <c r="H29" s="7">
        <v>956</v>
      </c>
      <c r="I29" s="6">
        <f t="shared" si="0"/>
        <v>0.08424391963341558</v>
      </c>
      <c r="J29" s="7">
        <v>771</v>
      </c>
      <c r="K29" s="6">
        <f t="shared" si="1"/>
        <v>0.06794148748678182</v>
      </c>
      <c r="L29" s="7">
        <v>1558</v>
      </c>
      <c r="M29" s="6">
        <f t="shared" si="2"/>
        <v>0.13729291505111033</v>
      </c>
      <c r="N29" s="7">
        <v>63</v>
      </c>
      <c r="O29" s="6">
        <f t="shared" si="3"/>
        <v>0.005551639055340148</v>
      </c>
      <c r="P29" s="7">
        <v>66</v>
      </c>
      <c r="Q29" s="6">
        <f t="shared" si="4"/>
        <v>0.005816002819880155</v>
      </c>
      <c r="R29" s="7">
        <v>34</v>
      </c>
      <c r="S29" s="6">
        <f t="shared" si="5"/>
        <v>0.0029961226647867464</v>
      </c>
    </row>
    <row r="30" spans="1:19" s="18" customFormat="1" ht="13.5" customHeight="1">
      <c r="A30" s="3" t="s">
        <v>60</v>
      </c>
      <c r="B30" s="16" t="s">
        <v>61</v>
      </c>
      <c r="C30" s="7">
        <v>12658</v>
      </c>
      <c r="D30" s="7">
        <v>9514</v>
      </c>
      <c r="E30" s="6">
        <v>0.7515</v>
      </c>
      <c r="F30" s="7">
        <v>7731</v>
      </c>
      <c r="G30" s="6">
        <v>0.8127</v>
      </c>
      <c r="H30" s="7">
        <v>442</v>
      </c>
      <c r="I30" s="6">
        <f t="shared" si="0"/>
        <v>0.04645785158713475</v>
      </c>
      <c r="J30" s="7">
        <v>460</v>
      </c>
      <c r="K30" s="6">
        <v>0.0484</v>
      </c>
      <c r="L30" s="7">
        <v>674</v>
      </c>
      <c r="M30" s="6">
        <v>0.0709</v>
      </c>
      <c r="N30" s="7">
        <v>19</v>
      </c>
      <c r="O30" s="6">
        <f t="shared" si="3"/>
        <v>0.001997056968677738</v>
      </c>
      <c r="P30" s="7">
        <v>60</v>
      </c>
      <c r="Q30" s="6">
        <f t="shared" si="4"/>
        <v>0.006306495690561278</v>
      </c>
      <c r="R30" s="7">
        <v>12</v>
      </c>
      <c r="S30" s="6">
        <f t="shared" si="5"/>
        <v>0.0012612991381122556</v>
      </c>
    </row>
    <row r="31" spans="1:19" s="18" customFormat="1" ht="13.5" customHeight="1">
      <c r="A31" s="3" t="s">
        <v>62</v>
      </c>
      <c r="B31" s="16" t="s">
        <v>63</v>
      </c>
      <c r="C31" s="7">
        <v>35391</v>
      </c>
      <c r="D31" s="7">
        <v>25092</v>
      </c>
      <c r="E31" s="6">
        <v>0.7009</v>
      </c>
      <c r="F31" s="7">
        <v>17022</v>
      </c>
      <c r="G31" s="6">
        <v>0.6862</v>
      </c>
      <c r="H31" s="7">
        <v>3087</v>
      </c>
      <c r="I31" s="6">
        <v>0.1244</v>
      </c>
      <c r="J31" s="7">
        <v>1314</v>
      </c>
      <c r="K31" s="6">
        <v>0.053</v>
      </c>
      <c r="L31" s="7">
        <v>2692</v>
      </c>
      <c r="M31" s="6">
        <v>0.1085</v>
      </c>
      <c r="N31" s="7">
        <v>117</v>
      </c>
      <c r="O31" s="6">
        <f t="shared" si="3"/>
        <v>0.004662840746054519</v>
      </c>
      <c r="P31" s="7">
        <v>226</v>
      </c>
      <c r="Q31" s="6">
        <v>0.0091</v>
      </c>
      <c r="R31" s="7">
        <v>45</v>
      </c>
      <c r="S31" s="6">
        <f t="shared" si="5"/>
        <v>0.001793400286944046</v>
      </c>
    </row>
    <row r="32" spans="1:19" s="18" customFormat="1" ht="13.5" customHeight="1">
      <c r="A32" s="3" t="s">
        <v>64</v>
      </c>
      <c r="B32" s="16" t="s">
        <v>65</v>
      </c>
      <c r="C32" s="7">
        <v>13410</v>
      </c>
      <c r="D32" s="7">
        <v>10362</v>
      </c>
      <c r="E32" s="6">
        <f>IF(D32=0,"",D32/C32)</f>
        <v>0.7727069351230426</v>
      </c>
      <c r="F32" s="7">
        <v>6861</v>
      </c>
      <c r="G32" s="6">
        <f aca="true" t="shared" si="6" ref="G32:G38">IF(F32=0,"",F32/D32)</f>
        <v>0.6621308627678054</v>
      </c>
      <c r="H32" s="7">
        <v>1262</v>
      </c>
      <c r="I32" s="6">
        <f t="shared" si="0"/>
        <v>0.12179116000772051</v>
      </c>
      <c r="J32" s="7">
        <v>606</v>
      </c>
      <c r="K32" s="6">
        <f t="shared" si="1"/>
        <v>0.05848291835552982</v>
      </c>
      <c r="L32" s="7">
        <v>1446</v>
      </c>
      <c r="M32" s="6">
        <f t="shared" si="2"/>
        <v>0.13954834973943253</v>
      </c>
      <c r="N32" s="7">
        <v>44</v>
      </c>
      <c r="O32" s="6">
        <f t="shared" si="3"/>
        <v>0.004246284501061571</v>
      </c>
      <c r="P32" s="7">
        <v>54</v>
      </c>
      <c r="Q32" s="6">
        <f t="shared" si="4"/>
        <v>0.0052113491603937466</v>
      </c>
      <c r="R32" s="7">
        <v>22</v>
      </c>
      <c r="S32" s="6">
        <f t="shared" si="5"/>
        <v>0.0021231422505307855</v>
      </c>
    </row>
    <row r="33" spans="1:19" s="18" customFormat="1" ht="13.5" customHeight="1">
      <c r="A33" s="3" t="s">
        <v>66</v>
      </c>
      <c r="B33" s="16" t="s">
        <v>67</v>
      </c>
      <c r="C33" s="7">
        <v>45977</v>
      </c>
      <c r="D33" s="7">
        <v>21045</v>
      </c>
      <c r="E33" s="6">
        <f>IF(D33=0,"",D33/C33)</f>
        <v>0.4577288644322161</v>
      </c>
      <c r="F33" s="7">
        <v>10578</v>
      </c>
      <c r="G33" s="6">
        <f t="shared" si="6"/>
        <v>0.5026372059871703</v>
      </c>
      <c r="H33" s="7">
        <v>3521</v>
      </c>
      <c r="I33" s="6">
        <f t="shared" si="0"/>
        <v>0.1673081492040865</v>
      </c>
      <c r="J33" s="7">
        <v>2396</v>
      </c>
      <c r="K33" s="6">
        <f t="shared" si="1"/>
        <v>0.11385127108576859</v>
      </c>
      <c r="L33" s="7">
        <v>3794</v>
      </c>
      <c r="M33" s="6">
        <f t="shared" si="2"/>
        <v>0.18028035162746495</v>
      </c>
      <c r="N33" s="7">
        <v>196</v>
      </c>
      <c r="O33" s="6">
        <f t="shared" si="3"/>
        <v>0.009313376098835828</v>
      </c>
      <c r="P33" s="7">
        <v>233</v>
      </c>
      <c r="Q33" s="6">
        <f t="shared" si="4"/>
        <v>0.01107151342361606</v>
      </c>
      <c r="R33" s="7">
        <v>65</v>
      </c>
      <c r="S33" s="6">
        <f t="shared" si="5"/>
        <v>0.0030886196246139226</v>
      </c>
    </row>
    <row r="34" spans="1:19" s="18" customFormat="1" ht="13.5" customHeight="1">
      <c r="A34" s="3" t="s">
        <v>68</v>
      </c>
      <c r="B34" s="16" t="s">
        <v>69</v>
      </c>
      <c r="C34" s="7">
        <v>12691</v>
      </c>
      <c r="D34" s="7">
        <v>7908</v>
      </c>
      <c r="E34" s="6">
        <v>0.623</v>
      </c>
      <c r="F34" s="7">
        <v>5695</v>
      </c>
      <c r="G34" s="6">
        <f t="shared" si="6"/>
        <v>0.7201568032372281</v>
      </c>
      <c r="H34" s="7">
        <v>522</v>
      </c>
      <c r="I34" s="6">
        <f t="shared" si="0"/>
        <v>0.06600910470409711</v>
      </c>
      <c r="J34" s="7">
        <v>457</v>
      </c>
      <c r="K34" s="6">
        <f t="shared" si="1"/>
        <v>0.057789580171977745</v>
      </c>
      <c r="L34" s="7">
        <v>988</v>
      </c>
      <c r="M34" s="6">
        <v>0.125</v>
      </c>
      <c r="N34" s="7">
        <v>46</v>
      </c>
      <c r="O34" s="6">
        <f t="shared" si="3"/>
        <v>0.005816894284269095</v>
      </c>
      <c r="P34" s="7">
        <v>49</v>
      </c>
      <c r="Q34" s="6">
        <f t="shared" si="4"/>
        <v>0.006196256954982296</v>
      </c>
      <c r="R34" s="7">
        <v>25</v>
      </c>
      <c r="S34" s="6">
        <f t="shared" si="5"/>
        <v>0.003161355589276682</v>
      </c>
    </row>
    <row r="35" spans="1:19" s="18" customFormat="1" ht="13.5" customHeight="1">
      <c r="A35" s="3" t="s">
        <v>70</v>
      </c>
      <c r="B35" s="16" t="s">
        <v>71</v>
      </c>
      <c r="C35" s="7">
        <v>12651</v>
      </c>
      <c r="D35" s="7">
        <v>8067</v>
      </c>
      <c r="E35" s="6">
        <f>IF(D35=0,"",D35/C35)</f>
        <v>0.6376571022053592</v>
      </c>
      <c r="F35" s="7">
        <v>5403</v>
      </c>
      <c r="G35" s="6">
        <f t="shared" si="6"/>
        <v>0.6697657121606545</v>
      </c>
      <c r="H35" s="7">
        <v>742</v>
      </c>
      <c r="I35" s="6">
        <f t="shared" si="0"/>
        <v>0.09197967026155944</v>
      </c>
      <c r="J35" s="7">
        <v>646</v>
      </c>
      <c r="K35" s="6">
        <f t="shared" si="1"/>
        <v>0.0800793355646461</v>
      </c>
      <c r="L35" s="7">
        <v>1055</v>
      </c>
      <c r="M35" s="6">
        <f t="shared" si="2"/>
        <v>0.13077971984628733</v>
      </c>
      <c r="N35" s="7">
        <v>37</v>
      </c>
      <c r="O35" s="6">
        <f t="shared" si="3"/>
        <v>0.00458658733110202</v>
      </c>
      <c r="P35" s="7">
        <v>61</v>
      </c>
      <c r="Q35" s="6">
        <f t="shared" si="4"/>
        <v>0.007561671005330358</v>
      </c>
      <c r="R35" s="7">
        <v>20</v>
      </c>
      <c r="S35" s="6">
        <f t="shared" si="5"/>
        <v>0.0024792363951902812</v>
      </c>
    </row>
    <row r="36" spans="1:19" s="18" customFormat="1" ht="13.5" customHeight="1">
      <c r="A36" s="3" t="s">
        <v>72</v>
      </c>
      <c r="B36" s="16" t="s">
        <v>73</v>
      </c>
      <c r="C36" s="7">
        <v>45962</v>
      </c>
      <c r="D36" s="7">
        <v>36656</v>
      </c>
      <c r="E36" s="6">
        <f>IF(D36=0,"",D36/C36)</f>
        <v>0.7975283930203211</v>
      </c>
      <c r="F36" s="7">
        <v>30485</v>
      </c>
      <c r="G36" s="6">
        <f t="shared" si="6"/>
        <v>0.8316510257529464</v>
      </c>
      <c r="H36" s="7">
        <v>1998</v>
      </c>
      <c r="I36" s="6">
        <f t="shared" si="0"/>
        <v>0.0545067656045395</v>
      </c>
      <c r="J36" s="7">
        <v>1366</v>
      </c>
      <c r="K36" s="6">
        <f t="shared" si="1"/>
        <v>0.03726538629419467</v>
      </c>
      <c r="L36" s="7">
        <v>2286</v>
      </c>
      <c r="M36" s="6">
        <f t="shared" si="2"/>
        <v>0.06236359668267132</v>
      </c>
      <c r="N36" s="7">
        <v>113</v>
      </c>
      <c r="O36" s="6">
        <f t="shared" si="3"/>
        <v>0.00308271497162811</v>
      </c>
      <c r="P36" s="7">
        <v>155</v>
      </c>
      <c r="Q36" s="6">
        <f t="shared" si="4"/>
        <v>0.004228502837189001</v>
      </c>
      <c r="R36" s="7">
        <v>70</v>
      </c>
      <c r="S36" s="6">
        <f t="shared" si="5"/>
        <v>0.001909646442601484</v>
      </c>
    </row>
    <row r="37" spans="1:19" s="18" customFormat="1" ht="13.5" customHeight="1">
      <c r="A37" s="3" t="s">
        <v>74</v>
      </c>
      <c r="B37" s="16" t="s">
        <v>75</v>
      </c>
      <c r="C37" s="7">
        <v>17269</v>
      </c>
      <c r="D37" s="7">
        <v>11434</v>
      </c>
      <c r="E37" s="6">
        <f>IF(D37=0,"",D37/C37)</f>
        <v>0.6621112977010829</v>
      </c>
      <c r="F37" s="7">
        <v>7416</v>
      </c>
      <c r="G37" s="6">
        <f t="shared" si="6"/>
        <v>0.6485919188385517</v>
      </c>
      <c r="H37" s="7">
        <v>1026</v>
      </c>
      <c r="I37" s="6">
        <f t="shared" si="0"/>
        <v>0.08973237712086758</v>
      </c>
      <c r="J37" s="7">
        <v>1024</v>
      </c>
      <c r="K37" s="6">
        <f t="shared" si="1"/>
        <v>0.08955746020640196</v>
      </c>
      <c r="L37" s="7">
        <v>1526</v>
      </c>
      <c r="M37" s="6">
        <f t="shared" si="2"/>
        <v>0.1334616057372748</v>
      </c>
      <c r="N37" s="7">
        <v>70</v>
      </c>
      <c r="O37" s="6">
        <f t="shared" si="3"/>
        <v>0.006122092006297009</v>
      </c>
      <c r="P37" s="7">
        <v>72</v>
      </c>
      <c r="Q37" s="6">
        <f t="shared" si="4"/>
        <v>0.006297008920762638</v>
      </c>
      <c r="R37" s="7">
        <v>36</v>
      </c>
      <c r="S37" s="6">
        <f t="shared" si="5"/>
        <v>0.003148504460381319</v>
      </c>
    </row>
    <row r="38" spans="1:19" s="18" customFormat="1" ht="13.5" customHeight="1">
      <c r="A38" s="3">
        <v>32</v>
      </c>
      <c r="B38" s="16" t="s">
        <v>76</v>
      </c>
      <c r="C38" s="7">
        <v>36851</v>
      </c>
      <c r="D38" s="7">
        <v>34556</v>
      </c>
      <c r="E38" s="27">
        <f>IF(D38=0,"",D38/C38)</f>
        <v>0.9377221785026186</v>
      </c>
      <c r="F38" s="7">
        <v>32310</v>
      </c>
      <c r="G38" s="27">
        <f t="shared" si="6"/>
        <v>0.9350040513948373</v>
      </c>
      <c r="H38" s="7">
        <v>893</v>
      </c>
      <c r="I38" s="27">
        <f t="shared" si="0"/>
        <v>0.025842111355480958</v>
      </c>
      <c r="J38" s="7">
        <v>394</v>
      </c>
      <c r="K38" s="27">
        <f t="shared" si="1"/>
        <v>0.01140178261372844</v>
      </c>
      <c r="L38" s="7">
        <v>714</v>
      </c>
      <c r="M38" s="27">
        <f t="shared" si="2"/>
        <v>0.020662113670563722</v>
      </c>
      <c r="N38" s="7">
        <v>41</v>
      </c>
      <c r="O38" s="6">
        <f t="shared" si="3"/>
        <v>0.0011864799166570205</v>
      </c>
      <c r="P38" s="7">
        <v>67</v>
      </c>
      <c r="Q38" s="6">
        <f t="shared" si="4"/>
        <v>0.0019388818150248871</v>
      </c>
      <c r="R38" s="7">
        <v>26</v>
      </c>
      <c r="S38" s="6">
        <f t="shared" si="5"/>
        <v>0.0007524018983678666</v>
      </c>
    </row>
    <row r="39" spans="1:19" s="18" customFormat="1" ht="13.5" customHeight="1">
      <c r="A39" s="3" t="s">
        <v>77</v>
      </c>
      <c r="B39" s="16" t="s">
        <v>78</v>
      </c>
      <c r="C39" s="7">
        <v>21987</v>
      </c>
      <c r="D39" s="7">
        <v>19058</v>
      </c>
      <c r="E39" s="6">
        <v>0.8666</v>
      </c>
      <c r="F39" s="7">
        <v>14930</v>
      </c>
      <c r="G39" s="6">
        <v>0.7835</v>
      </c>
      <c r="H39" s="7">
        <v>1791</v>
      </c>
      <c r="I39" s="6">
        <f t="shared" si="0"/>
        <v>0.09397628292580544</v>
      </c>
      <c r="J39" s="7">
        <v>712</v>
      </c>
      <c r="K39" s="6">
        <f t="shared" si="1"/>
        <v>0.037359638996746776</v>
      </c>
      <c r="L39" s="7">
        <v>1338</v>
      </c>
      <c r="M39" s="6">
        <f t="shared" si="2"/>
        <v>0.07020673732815616</v>
      </c>
      <c r="N39" s="7">
        <v>73</v>
      </c>
      <c r="O39" s="6">
        <f t="shared" si="3"/>
        <v>0.0038304124252282507</v>
      </c>
      <c r="P39" s="7">
        <v>79</v>
      </c>
      <c r="Q39" s="6">
        <f t="shared" si="4"/>
        <v>0.004145240843740162</v>
      </c>
      <c r="R39" s="7">
        <v>35</v>
      </c>
      <c r="S39" s="6">
        <f t="shared" si="5"/>
        <v>0.0018364991079861475</v>
      </c>
    </row>
    <row r="40" spans="1:19" s="18" customFormat="1" ht="13.5" customHeight="1">
      <c r="A40" s="3" t="s">
        <v>79</v>
      </c>
      <c r="B40" s="16" t="s">
        <v>1</v>
      </c>
      <c r="C40" s="7">
        <v>22741</v>
      </c>
      <c r="D40" s="7">
        <v>21505</v>
      </c>
      <c r="E40" s="6">
        <f>IF(D40=0,"",D40/C40)</f>
        <v>0.9456488281078229</v>
      </c>
      <c r="F40" s="7">
        <v>19379</v>
      </c>
      <c r="G40" s="6">
        <f>IF(F40=0,"",F40/D40)</f>
        <v>0.9011392699372239</v>
      </c>
      <c r="H40" s="7">
        <v>479</v>
      </c>
      <c r="I40" s="27">
        <f t="shared" si="0"/>
        <v>0.022273889793071378</v>
      </c>
      <c r="J40" s="7">
        <v>1309</v>
      </c>
      <c r="K40" s="6">
        <f t="shared" si="1"/>
        <v>0.06086956521739131</v>
      </c>
      <c r="L40" s="7">
        <v>210</v>
      </c>
      <c r="M40" s="6">
        <f t="shared" si="2"/>
        <v>0.009765170890490584</v>
      </c>
      <c r="N40" s="7">
        <v>26</v>
      </c>
      <c r="O40" s="6">
        <f t="shared" si="3"/>
        <v>0.0012090211578702627</v>
      </c>
      <c r="P40" s="7">
        <v>44</v>
      </c>
      <c r="Q40" s="6">
        <f t="shared" si="4"/>
        <v>0.0020460358056265983</v>
      </c>
      <c r="R40" s="7">
        <v>18</v>
      </c>
      <c r="S40" s="6">
        <f t="shared" si="5"/>
        <v>0.0008370146477563357</v>
      </c>
    </row>
    <row r="41" spans="1:19" s="18" customFormat="1" ht="13.5" customHeight="1">
      <c r="A41" s="3" t="s">
        <v>80</v>
      </c>
      <c r="B41" s="16" t="s">
        <v>81</v>
      </c>
      <c r="C41" s="7">
        <v>10930</v>
      </c>
      <c r="D41" s="7">
        <v>9016</v>
      </c>
      <c r="E41" s="27">
        <f>IF(D41=0,"",D41/C41)</f>
        <v>0.8248856358645928</v>
      </c>
      <c r="F41" s="7">
        <v>7681</v>
      </c>
      <c r="G41" s="27">
        <f>IF(F41=0,"",F41/D41)</f>
        <v>0.851929902395741</v>
      </c>
      <c r="H41" s="7">
        <v>387</v>
      </c>
      <c r="I41" s="6">
        <f t="shared" si="0"/>
        <v>0.042923691215616684</v>
      </c>
      <c r="J41" s="7">
        <v>157</v>
      </c>
      <c r="K41" s="27">
        <f t="shared" si="1"/>
        <v>0.017413487133984027</v>
      </c>
      <c r="L41" s="7">
        <v>669</v>
      </c>
      <c r="M41" s="6">
        <f t="shared" si="2"/>
        <v>0.0742014196983141</v>
      </c>
      <c r="N41" s="7">
        <v>16</v>
      </c>
      <c r="O41" s="6">
        <f t="shared" si="3"/>
        <v>0.001774622892635315</v>
      </c>
      <c r="P41" s="7">
        <v>6</v>
      </c>
      <c r="Q41" s="6">
        <f t="shared" si="4"/>
        <v>0.0006654835847382431</v>
      </c>
      <c r="R41" s="7">
        <v>11</v>
      </c>
      <c r="S41" s="6">
        <f t="shared" si="5"/>
        <v>0.0012200532386867791</v>
      </c>
    </row>
    <row r="42" spans="1:19" s="18" customFormat="1" ht="13.5" customHeight="1">
      <c r="A42" s="3" t="s">
        <v>82</v>
      </c>
      <c r="B42" s="16" t="s">
        <v>83</v>
      </c>
      <c r="C42" s="7">
        <v>16292</v>
      </c>
      <c r="D42" s="7">
        <v>9590</v>
      </c>
      <c r="E42" s="6">
        <v>0.5864</v>
      </c>
      <c r="F42" s="7">
        <v>5561</v>
      </c>
      <c r="G42" s="6">
        <v>0.5821</v>
      </c>
      <c r="H42" s="7">
        <v>956</v>
      </c>
      <c r="I42" s="6">
        <v>0.1001</v>
      </c>
      <c r="J42" s="7">
        <v>931</v>
      </c>
      <c r="K42" s="6">
        <v>0.0974</v>
      </c>
      <c r="L42" s="7">
        <v>1841</v>
      </c>
      <c r="M42" s="6">
        <v>0.1927</v>
      </c>
      <c r="N42" s="7">
        <v>44</v>
      </c>
      <c r="O42" s="6">
        <f t="shared" si="3"/>
        <v>0.004588112617309697</v>
      </c>
      <c r="P42" s="7">
        <v>72</v>
      </c>
      <c r="Q42" s="6">
        <f t="shared" si="4"/>
        <v>0.007507820646506778</v>
      </c>
      <c r="R42" s="7">
        <v>32</v>
      </c>
      <c r="S42" s="6">
        <f t="shared" si="5"/>
        <v>0.0033368091762252345</v>
      </c>
    </row>
    <row r="43" spans="1:19" s="18" customFormat="1" ht="13.5" customHeight="1">
      <c r="A43" s="3" t="s">
        <v>84</v>
      </c>
      <c r="B43" s="16" t="s">
        <v>85</v>
      </c>
      <c r="C43" s="7">
        <v>20515</v>
      </c>
      <c r="D43" s="7">
        <v>18336</v>
      </c>
      <c r="E43" s="6">
        <f>IF(D43=0,"",D43/C43)</f>
        <v>0.8937850353399951</v>
      </c>
      <c r="F43" s="7">
        <v>16379</v>
      </c>
      <c r="G43" s="6">
        <f>IF(F43=0,"",F43/D43)</f>
        <v>0.8932700698080279</v>
      </c>
      <c r="H43" s="7">
        <v>320</v>
      </c>
      <c r="I43" s="6">
        <f t="shared" si="0"/>
        <v>0.017452006980802792</v>
      </c>
      <c r="J43" s="7">
        <v>372</v>
      </c>
      <c r="K43" s="6">
        <f t="shared" si="1"/>
        <v>0.020287958115183247</v>
      </c>
      <c r="L43" s="7">
        <v>1072</v>
      </c>
      <c r="M43" s="6">
        <f t="shared" si="2"/>
        <v>0.05846422338568935</v>
      </c>
      <c r="N43" s="7">
        <v>39</v>
      </c>
      <c r="O43" s="6">
        <f t="shared" si="3"/>
        <v>0.0021269633507853404</v>
      </c>
      <c r="P43" s="7">
        <v>73</v>
      </c>
      <c r="Q43" s="6">
        <f t="shared" si="4"/>
        <v>0.003981239092495637</v>
      </c>
      <c r="R43" s="7">
        <v>20</v>
      </c>
      <c r="S43" s="6">
        <f t="shared" si="5"/>
        <v>0.0010907504363001745</v>
      </c>
    </row>
    <row r="44" spans="1:19" s="18" customFormat="1" ht="13.5" customHeight="1">
      <c r="A44" s="3" t="s">
        <v>86</v>
      </c>
      <c r="B44" s="16" t="s">
        <v>87</v>
      </c>
      <c r="C44" s="7">
        <v>214355</v>
      </c>
      <c r="D44" s="7">
        <v>147093</v>
      </c>
      <c r="E44" s="6">
        <v>0.6851</v>
      </c>
      <c r="F44" s="7">
        <v>88634</v>
      </c>
      <c r="G44" s="6">
        <v>0.6035</v>
      </c>
      <c r="H44" s="7">
        <v>15120</v>
      </c>
      <c r="I44" s="6">
        <v>0.103</v>
      </c>
      <c r="J44" s="7">
        <v>11705</v>
      </c>
      <c r="K44" s="6">
        <v>0.0797</v>
      </c>
      <c r="L44" s="7">
        <v>24689</v>
      </c>
      <c r="M44" s="6">
        <v>0.1681</v>
      </c>
      <c r="N44" s="7">
        <v>1023</v>
      </c>
      <c r="O44" s="6">
        <f t="shared" si="3"/>
        <v>0.006954783708266199</v>
      </c>
      <c r="P44" s="7">
        <v>3242</v>
      </c>
      <c r="Q44" s="6">
        <v>0.0221</v>
      </c>
      <c r="R44" s="7">
        <v>542</v>
      </c>
      <c r="S44" s="6">
        <f t="shared" si="5"/>
        <v>0.003684743665572121</v>
      </c>
    </row>
    <row r="45" spans="1:19" s="18" customFormat="1" ht="13.5" customHeight="1">
      <c r="A45" s="3" t="s">
        <v>88</v>
      </c>
      <c r="B45" s="17" t="s">
        <v>89</v>
      </c>
      <c r="C45" s="7">
        <v>11093</v>
      </c>
      <c r="D45" s="7">
        <v>8070</v>
      </c>
      <c r="E45" s="6">
        <v>0.7237</v>
      </c>
      <c r="F45" s="7">
        <v>3951</v>
      </c>
      <c r="G45" s="6">
        <v>0.4922</v>
      </c>
      <c r="H45" s="7">
        <v>689</v>
      </c>
      <c r="I45" s="6">
        <v>0.0858</v>
      </c>
      <c r="J45" s="7">
        <v>1794</v>
      </c>
      <c r="K45" s="6">
        <v>0.2235</v>
      </c>
      <c r="L45" s="7">
        <v>1210</v>
      </c>
      <c r="M45" s="6">
        <v>0.1507</v>
      </c>
      <c r="N45" s="7">
        <v>92</v>
      </c>
      <c r="O45" s="6">
        <v>0.0115</v>
      </c>
      <c r="P45" s="7">
        <v>145</v>
      </c>
      <c r="Q45" s="6">
        <v>0.0181</v>
      </c>
      <c r="R45" s="7">
        <v>31</v>
      </c>
      <c r="S45" s="6">
        <v>0.0039</v>
      </c>
    </row>
    <row r="46" spans="1:19" s="18" customFormat="1" ht="13.5" customHeight="1">
      <c r="A46" s="3" t="s">
        <v>90</v>
      </c>
      <c r="B46" s="16" t="s">
        <v>91</v>
      </c>
      <c r="C46" s="7">
        <v>5374</v>
      </c>
      <c r="D46" s="7">
        <v>3432</v>
      </c>
      <c r="E46" s="6">
        <v>0.6381</v>
      </c>
      <c r="F46" s="7">
        <v>1615</v>
      </c>
      <c r="G46" s="6">
        <v>0.471</v>
      </c>
      <c r="H46" s="7">
        <v>553</v>
      </c>
      <c r="I46" s="6">
        <v>0.1613</v>
      </c>
      <c r="J46" s="7">
        <v>418</v>
      </c>
      <c r="K46" s="6">
        <v>0.1219</v>
      </c>
      <c r="L46" s="7">
        <v>641</v>
      </c>
      <c r="M46" s="6">
        <v>0.1869</v>
      </c>
      <c r="N46" s="7">
        <v>31</v>
      </c>
      <c r="O46" s="6">
        <f t="shared" si="3"/>
        <v>0.009032634032634032</v>
      </c>
      <c r="P46" s="7">
        <v>83</v>
      </c>
      <c r="Q46" s="6">
        <f t="shared" si="4"/>
        <v>0.024184149184149184</v>
      </c>
      <c r="R46" s="7">
        <v>14</v>
      </c>
      <c r="S46" s="6">
        <f t="shared" si="5"/>
        <v>0.004079254079254079</v>
      </c>
    </row>
    <row r="47" spans="1:19" s="18" customFormat="1" ht="27" customHeight="1">
      <c r="A47" s="3" t="s">
        <v>92</v>
      </c>
      <c r="B47" s="16" t="s">
        <v>93</v>
      </c>
      <c r="C47" s="7">
        <v>1503</v>
      </c>
      <c r="D47" s="7">
        <v>968</v>
      </c>
      <c r="E47" s="6">
        <f>IF(D47=0,"",D47/C47)</f>
        <v>0.6440452428476381</v>
      </c>
      <c r="F47" s="7">
        <v>691</v>
      </c>
      <c r="G47" s="6">
        <f>IF(F47=0,"",F47/D47)</f>
        <v>0.7138429752066116</v>
      </c>
      <c r="H47" s="7">
        <v>81</v>
      </c>
      <c r="I47" s="6">
        <f t="shared" si="0"/>
        <v>0.08367768595041322</v>
      </c>
      <c r="J47" s="7">
        <v>70</v>
      </c>
      <c r="K47" s="6">
        <f t="shared" si="1"/>
        <v>0.07231404958677685</v>
      </c>
      <c r="L47" s="7">
        <v>87</v>
      </c>
      <c r="M47" s="6">
        <f t="shared" si="2"/>
        <v>0.08987603305785125</v>
      </c>
      <c r="N47" s="7">
        <v>7</v>
      </c>
      <c r="O47" s="6">
        <f t="shared" si="3"/>
        <v>0.007231404958677686</v>
      </c>
      <c r="P47" s="7">
        <v>10</v>
      </c>
      <c r="Q47" s="6">
        <f t="shared" si="4"/>
        <v>0.010330578512396695</v>
      </c>
      <c r="R47" s="11">
        <v>7</v>
      </c>
      <c r="S47" s="6">
        <f t="shared" si="5"/>
        <v>0.007231404958677686</v>
      </c>
    </row>
    <row r="48" spans="1:19" s="18" customFormat="1" ht="13.5" customHeight="1">
      <c r="A48" s="3" t="s">
        <v>94</v>
      </c>
      <c r="B48" s="16" t="s">
        <v>95</v>
      </c>
      <c r="C48" s="7">
        <f>SUM(C49:C54)</f>
        <v>662841</v>
      </c>
      <c r="D48" s="7">
        <f>SUM(D49:D54)</f>
        <v>413483</v>
      </c>
      <c r="E48" s="6">
        <f>IF(D48=0,"",D48/C48)</f>
        <v>0.6238042004040184</v>
      </c>
      <c r="F48" s="7">
        <f>SUM(F49:F54)</f>
        <v>246098</v>
      </c>
      <c r="G48" s="6">
        <f>IF(F48=0,"",F48/D48)</f>
        <v>0.5951828732982977</v>
      </c>
      <c r="H48" s="7">
        <f>SUM(H49:H54)</f>
        <v>46564</v>
      </c>
      <c r="I48" s="6">
        <f t="shared" si="0"/>
        <v>0.11261406152127174</v>
      </c>
      <c r="J48" s="7">
        <f>SUM(J49:J54)</f>
        <v>31568</v>
      </c>
      <c r="K48" s="6">
        <f t="shared" si="1"/>
        <v>0.07634654870937863</v>
      </c>
      <c r="L48" s="7">
        <f>SUM(L49:L54)</f>
        <v>63192</v>
      </c>
      <c r="M48" s="6">
        <f t="shared" si="2"/>
        <v>0.15282853224920975</v>
      </c>
      <c r="N48" s="7">
        <f>SUM(N49:N54)</f>
        <v>2588</v>
      </c>
      <c r="O48" s="6">
        <f t="shared" si="3"/>
        <v>0.006259023950198678</v>
      </c>
      <c r="P48" s="7">
        <f>SUM(P49:P54)</f>
        <v>11613</v>
      </c>
      <c r="Q48" s="6">
        <f t="shared" si="4"/>
        <v>0.028085797965091672</v>
      </c>
      <c r="R48" s="7">
        <f>SUM(R49:R54)</f>
        <v>1413</v>
      </c>
      <c r="S48" s="6">
        <f t="shared" si="5"/>
        <v>0.0034173109898109474</v>
      </c>
    </row>
    <row r="49" spans="1:19" s="18" customFormat="1" ht="27" customHeight="1">
      <c r="A49" s="3" t="s">
        <v>96</v>
      </c>
      <c r="B49" s="16" t="s">
        <v>97</v>
      </c>
      <c r="C49" s="7">
        <v>147368</v>
      </c>
      <c r="D49" s="7">
        <v>84999</v>
      </c>
      <c r="E49" s="6">
        <v>0.5652</v>
      </c>
      <c r="F49" s="7">
        <v>47733</v>
      </c>
      <c r="G49" s="6">
        <v>0.5731</v>
      </c>
      <c r="H49" s="7">
        <v>9280</v>
      </c>
      <c r="I49" s="6">
        <v>0.1114</v>
      </c>
      <c r="J49" s="7">
        <v>7214</v>
      </c>
      <c r="K49" s="6">
        <v>0.0866</v>
      </c>
      <c r="L49" s="7">
        <v>13870</v>
      </c>
      <c r="M49" s="6">
        <v>0.1665</v>
      </c>
      <c r="N49" s="7">
        <v>540</v>
      </c>
      <c r="O49" s="6">
        <v>0.0065</v>
      </c>
      <c r="P49" s="7">
        <v>2107</v>
      </c>
      <c r="Q49" s="6">
        <v>0.0253</v>
      </c>
      <c r="R49" s="7">
        <v>264</v>
      </c>
      <c r="S49" s="6">
        <v>0.0032</v>
      </c>
    </row>
    <row r="50" spans="1:19" s="18" customFormat="1" ht="27" customHeight="1">
      <c r="A50" s="3" t="s">
        <v>98</v>
      </c>
      <c r="B50" s="16" t="s">
        <v>99</v>
      </c>
      <c r="C50" s="7">
        <v>105382</v>
      </c>
      <c r="D50" s="7">
        <v>81530</v>
      </c>
      <c r="E50" s="6">
        <v>0.7602</v>
      </c>
      <c r="F50" s="7">
        <v>52236</v>
      </c>
      <c r="G50" s="6">
        <v>0.6521</v>
      </c>
      <c r="H50" s="7">
        <v>8266</v>
      </c>
      <c r="I50" s="6">
        <v>0.1032</v>
      </c>
      <c r="J50" s="7">
        <v>5478</v>
      </c>
      <c r="K50" s="6">
        <v>0.0684</v>
      </c>
      <c r="L50" s="7">
        <v>11066</v>
      </c>
      <c r="M50" s="6">
        <v>0.1381</v>
      </c>
      <c r="N50" s="7">
        <v>364</v>
      </c>
      <c r="O50" s="6">
        <f t="shared" si="3"/>
        <v>0.004464614252422421</v>
      </c>
      <c r="P50" s="7">
        <v>1770</v>
      </c>
      <c r="Q50" s="6">
        <v>0.0221</v>
      </c>
      <c r="R50" s="7">
        <v>206</v>
      </c>
      <c r="S50" s="6">
        <v>0.0026</v>
      </c>
    </row>
    <row r="51" spans="1:19" s="18" customFormat="1" ht="27" customHeight="1">
      <c r="A51" s="3" t="s">
        <v>100</v>
      </c>
      <c r="B51" s="16" t="s">
        <v>101</v>
      </c>
      <c r="C51" s="7">
        <v>207278</v>
      </c>
      <c r="D51" s="7">
        <v>130030</v>
      </c>
      <c r="E51" s="6">
        <v>0.6169</v>
      </c>
      <c r="F51" s="7">
        <v>82173</v>
      </c>
      <c r="G51" s="6">
        <v>0.6333</v>
      </c>
      <c r="H51" s="7">
        <v>14833</v>
      </c>
      <c r="I51" s="6">
        <v>0.1156</v>
      </c>
      <c r="J51" s="7">
        <v>9312</v>
      </c>
      <c r="K51" s="6">
        <v>0.0723</v>
      </c>
      <c r="L51" s="7">
        <v>18271</v>
      </c>
      <c r="M51" s="6">
        <v>0.1428</v>
      </c>
      <c r="N51" s="7">
        <v>686</v>
      </c>
      <c r="O51" s="6">
        <v>0.0055</v>
      </c>
      <c r="P51" s="7">
        <v>2405</v>
      </c>
      <c r="Q51" s="6">
        <v>0.0189</v>
      </c>
      <c r="R51" s="7">
        <v>355</v>
      </c>
      <c r="S51" s="6">
        <v>0.0028</v>
      </c>
    </row>
    <row r="52" spans="1:19" s="18" customFormat="1" ht="27" customHeight="1">
      <c r="A52" s="3" t="s">
        <v>102</v>
      </c>
      <c r="B52" s="16" t="s">
        <v>103</v>
      </c>
      <c r="C52" s="7">
        <v>40250</v>
      </c>
      <c r="D52" s="7">
        <v>24044</v>
      </c>
      <c r="E52" s="6">
        <v>0.5951</v>
      </c>
      <c r="F52" s="7">
        <v>13251</v>
      </c>
      <c r="G52" s="6">
        <v>0.5532</v>
      </c>
      <c r="H52" s="7">
        <v>2889</v>
      </c>
      <c r="I52" s="6">
        <v>0.1206</v>
      </c>
      <c r="J52" s="7">
        <v>1812</v>
      </c>
      <c r="K52" s="6">
        <v>0.0756</v>
      </c>
      <c r="L52" s="7">
        <v>4090</v>
      </c>
      <c r="M52" s="6">
        <v>0.1708</v>
      </c>
      <c r="N52" s="7">
        <v>205</v>
      </c>
      <c r="O52" s="6">
        <v>0.0086</v>
      </c>
      <c r="P52" s="7">
        <v>1078</v>
      </c>
      <c r="Q52" s="6">
        <v>0.045</v>
      </c>
      <c r="R52" s="7">
        <v>111</v>
      </c>
      <c r="S52" s="6">
        <f t="shared" si="5"/>
        <v>0.004616536350024954</v>
      </c>
    </row>
    <row r="53" spans="1:19" s="18" customFormat="1" ht="27" customHeight="1">
      <c r="A53" s="3" t="s">
        <v>104</v>
      </c>
      <c r="B53" s="16" t="s">
        <v>105</v>
      </c>
      <c r="C53" s="7">
        <v>70130</v>
      </c>
      <c r="D53" s="7">
        <f>32916+2248</f>
        <v>35164</v>
      </c>
      <c r="E53" s="6">
        <v>0.498</v>
      </c>
      <c r="F53" s="7">
        <v>16616</v>
      </c>
      <c r="G53" s="6">
        <v>0.4758</v>
      </c>
      <c r="H53" s="7">
        <v>5063</v>
      </c>
      <c r="I53" s="6">
        <v>0.145</v>
      </c>
      <c r="J53" s="7">
        <v>3258</v>
      </c>
      <c r="K53" s="6">
        <v>0.0933</v>
      </c>
      <c r="L53" s="7">
        <v>6851</v>
      </c>
      <c r="M53" s="6">
        <v>0.1962</v>
      </c>
      <c r="N53" s="7">
        <v>393</v>
      </c>
      <c r="O53" s="6">
        <v>0.0113</v>
      </c>
      <c r="P53" s="7">
        <v>1922</v>
      </c>
      <c r="Q53" s="6">
        <v>0.055</v>
      </c>
      <c r="R53" s="7">
        <v>219</v>
      </c>
      <c r="S53" s="6">
        <v>0.0063</v>
      </c>
    </row>
    <row r="54" spans="1:19" s="18" customFormat="1" ht="27" customHeight="1">
      <c r="A54" s="3" t="s">
        <v>106</v>
      </c>
      <c r="B54" s="16" t="s">
        <v>107</v>
      </c>
      <c r="C54" s="7">
        <v>92433</v>
      </c>
      <c r="D54" s="7">
        <v>57716</v>
      </c>
      <c r="E54" s="6">
        <v>0.5887</v>
      </c>
      <c r="F54" s="7">
        <v>34089</v>
      </c>
      <c r="G54" s="6">
        <v>0.6007</v>
      </c>
      <c r="H54" s="7">
        <v>6233</v>
      </c>
      <c r="I54" s="6">
        <v>0.1052</v>
      </c>
      <c r="J54" s="7">
        <v>4494</v>
      </c>
      <c r="K54" s="6">
        <f t="shared" si="1"/>
        <v>0.07786402384087601</v>
      </c>
      <c r="L54" s="7">
        <v>9044</v>
      </c>
      <c r="M54" s="6">
        <v>0.1533</v>
      </c>
      <c r="N54" s="7">
        <v>400</v>
      </c>
      <c r="O54" s="6">
        <v>0.0067</v>
      </c>
      <c r="P54" s="7">
        <v>2331</v>
      </c>
      <c r="Q54" s="6">
        <v>0.0401</v>
      </c>
      <c r="R54" s="7">
        <v>258</v>
      </c>
      <c r="S54" s="6">
        <v>0.0043</v>
      </c>
    </row>
    <row r="55" spans="1:19" s="23" customFormat="1" ht="27" customHeight="1">
      <c r="A55" s="32" t="s">
        <v>108</v>
      </c>
      <c r="B55" s="32"/>
      <c r="C55" s="20">
        <f>SUM(C7:C54)-C48</f>
        <v>1980721</v>
      </c>
      <c r="D55" s="20">
        <f>SUM(D7:D54)</f>
        <v>1745975</v>
      </c>
      <c r="E55" s="21">
        <v>0.6702</v>
      </c>
      <c r="F55" s="20">
        <f>SUM(F7:F54)</f>
        <v>1107088</v>
      </c>
      <c r="G55" s="21">
        <v>0.6489</v>
      </c>
      <c r="H55" s="20">
        <f>SUM(H7:H54)</f>
        <v>180402</v>
      </c>
      <c r="I55" s="21">
        <f>AVERAGE(I7:I54)</f>
        <v>0.09579746694887993</v>
      </c>
      <c r="J55" s="20">
        <f>SUM(J7:J54)</f>
        <v>127552</v>
      </c>
      <c r="K55" s="21">
        <f>AVERAGE(K7:K54)</f>
        <v>0.07088357560215953</v>
      </c>
      <c r="L55" s="20">
        <f>SUM(L7:L54)</f>
        <v>246340</v>
      </c>
      <c r="M55" s="21">
        <f>AVERAGE(M7:M54)</f>
        <v>0.12536093014309077</v>
      </c>
      <c r="N55" s="22">
        <f>SUM(N7:N54)</f>
        <v>10322</v>
      </c>
      <c r="O55" s="21">
        <f>AVERAGE(O7:O54)</f>
        <v>0.005385088683637623</v>
      </c>
      <c r="P55" s="20">
        <f>SUM(P7:P54)</f>
        <v>34129</v>
      </c>
      <c r="Q55" s="21">
        <f>AVERAGE(Q7:Q54)</f>
        <v>0.012030383410684133</v>
      </c>
      <c r="R55" s="20">
        <f>SUM(R7:R54)</f>
        <v>5497</v>
      </c>
      <c r="S55" s="21">
        <f>AVERAGE(S7:S54)</f>
        <v>0.0028698054048831947</v>
      </c>
    </row>
    <row r="56" spans="2:3" s="18" customFormat="1" ht="12.75">
      <c r="B56" s="18">
        <v>1972693</v>
      </c>
      <c r="C56" s="24">
        <f>+C55/B56</f>
        <v>1.0040695637891959</v>
      </c>
    </row>
    <row r="57" s="18" customFormat="1" ht="12.75">
      <c r="G57" s="25"/>
    </row>
    <row r="58" s="18" customFormat="1" ht="12.75"/>
    <row r="59" s="18" customFormat="1" ht="12.75">
      <c r="B59" s="10"/>
    </row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9.5" customHeight="1"/>
    <row r="136" s="18" customFormat="1" ht="19.5" customHeight="1"/>
    <row r="137" s="18" customFormat="1" ht="19.5" customHeight="1"/>
    <row r="138" s="18" customFormat="1" ht="19.5" customHeight="1"/>
    <row r="139" s="18" customFormat="1" ht="19.5" customHeight="1"/>
    <row r="140" s="18" customFormat="1" ht="19.5" customHeight="1"/>
    <row r="141" s="18" customFormat="1" ht="19.5" customHeight="1"/>
    <row r="142" s="18" customFormat="1" ht="19.5" customHeight="1"/>
    <row r="143" s="18" customFormat="1" ht="19.5" customHeight="1"/>
    <row r="144" s="18" customFormat="1" ht="19.5" customHeight="1"/>
    <row r="145" s="18" customFormat="1" ht="19.5" customHeight="1"/>
    <row r="146" s="18" customFormat="1" ht="19.5" customHeight="1"/>
    <row r="147" s="18" customFormat="1" ht="19.5" customHeight="1"/>
    <row r="148" s="18" customFormat="1" ht="19.5" customHeight="1"/>
    <row r="149" s="18" customFormat="1" ht="19.5" customHeight="1"/>
    <row r="150" s="18" customFormat="1" ht="19.5" customHeight="1"/>
    <row r="151" s="18" customFormat="1" ht="19.5" customHeight="1"/>
    <row r="152" s="18" customFormat="1" ht="19.5" customHeight="1"/>
    <row r="153" s="18" customFormat="1" ht="19.5" customHeight="1"/>
    <row r="154" s="18" customFormat="1" ht="19.5" customHeight="1"/>
    <row r="155" s="18" customFormat="1" ht="19.5" customHeight="1"/>
    <row r="156" s="18" customFormat="1" ht="19.5" customHeight="1"/>
    <row r="157" s="18" customFormat="1" ht="19.5" customHeight="1"/>
    <row r="158" s="18" customFormat="1" ht="19.5" customHeight="1"/>
    <row r="159" s="18" customFormat="1" ht="19.5" customHeight="1"/>
    <row r="160" s="18" customFormat="1" ht="19.5" customHeight="1"/>
    <row r="161" s="18" customFormat="1" ht="19.5" customHeight="1"/>
    <row r="162" s="18" customFormat="1" ht="19.5" customHeight="1"/>
    <row r="163" s="18" customFormat="1" ht="19.5" customHeight="1"/>
    <row r="164" s="18" customFormat="1" ht="19.5" customHeight="1"/>
    <row r="165" s="18" customFormat="1" ht="19.5" customHeight="1"/>
    <row r="166" s="18" customFormat="1" ht="19.5" customHeight="1"/>
    <row r="167" s="18" customFormat="1" ht="19.5" customHeight="1"/>
    <row r="168" s="18" customFormat="1" ht="19.5" customHeight="1"/>
    <row r="169" s="18" customFormat="1" ht="19.5" customHeight="1"/>
    <row r="170" s="18" customFormat="1" ht="19.5" customHeight="1"/>
    <row r="171" s="18" customFormat="1" ht="19.5" customHeight="1"/>
    <row r="172" s="18" customFormat="1" ht="19.5" customHeight="1"/>
    <row r="173" s="18" customFormat="1" ht="19.5" customHeight="1"/>
    <row r="174" s="18" customFormat="1" ht="19.5" customHeight="1"/>
    <row r="175" s="18" customFormat="1" ht="19.5" customHeight="1"/>
    <row r="176" s="18" customFormat="1" ht="19.5" customHeight="1"/>
    <row r="177" s="18" customFormat="1" ht="19.5" customHeight="1"/>
    <row r="178" s="18" customFormat="1" ht="19.5" customHeight="1"/>
    <row r="179" s="18" customFormat="1" ht="19.5" customHeight="1"/>
    <row r="180" s="18" customFormat="1" ht="19.5" customHeight="1"/>
    <row r="181" s="18" customFormat="1" ht="19.5" customHeight="1"/>
    <row r="182" s="18" customFormat="1" ht="19.5" customHeight="1"/>
    <row r="183" s="18" customFormat="1" ht="19.5" customHeight="1"/>
    <row r="184" s="18" customFormat="1" ht="19.5" customHeight="1"/>
    <row r="185" s="18" customFormat="1" ht="19.5" customHeight="1"/>
    <row r="186" s="18" customFormat="1" ht="19.5" customHeight="1"/>
    <row r="187" s="18" customFormat="1" ht="19.5" customHeight="1"/>
    <row r="188" s="18" customFormat="1" ht="19.5" customHeight="1"/>
    <row r="189" s="18" customFormat="1" ht="19.5" customHeight="1"/>
    <row r="190" s="18" customFormat="1" ht="19.5" customHeight="1"/>
    <row r="191" s="18" customFormat="1" ht="19.5" customHeight="1"/>
    <row r="192" s="18" customFormat="1" ht="19.5" customHeight="1"/>
    <row r="193" s="18" customFormat="1" ht="19.5" customHeight="1"/>
    <row r="194" s="18" customFormat="1" ht="19.5" customHeight="1"/>
    <row r="195" s="18" customFormat="1" ht="19.5" customHeight="1"/>
    <row r="196" s="18" customFormat="1" ht="19.5" customHeight="1"/>
    <row r="197" s="18" customFormat="1" ht="19.5" customHeight="1"/>
    <row r="198" s="18" customFormat="1" ht="19.5" customHeight="1"/>
    <row r="199" s="18" customFormat="1" ht="19.5" customHeight="1"/>
    <row r="200" s="18" customFormat="1" ht="19.5" customHeight="1"/>
    <row r="201" s="18" customFormat="1" ht="19.5" customHeight="1"/>
    <row r="202" s="18" customFormat="1" ht="19.5" customHeight="1"/>
    <row r="203" s="18" customFormat="1" ht="19.5" customHeight="1"/>
    <row r="204" s="18" customFormat="1" ht="19.5" customHeight="1"/>
    <row r="205" s="18" customFormat="1" ht="19.5" customHeight="1"/>
    <row r="206" s="18" customFormat="1" ht="19.5" customHeight="1"/>
    <row r="207" s="18" customFormat="1" ht="19.5" customHeight="1"/>
    <row r="208" s="18" customFormat="1" ht="19.5" customHeight="1"/>
    <row r="209" s="18" customFormat="1" ht="19.5" customHeight="1"/>
    <row r="210" s="18" customFormat="1" ht="19.5" customHeight="1"/>
    <row r="211" s="18" customFormat="1" ht="19.5" customHeight="1"/>
    <row r="212" s="18" customFormat="1" ht="19.5" customHeight="1"/>
    <row r="213" s="18" customFormat="1" ht="19.5" customHeight="1"/>
    <row r="214" s="18" customFormat="1" ht="19.5" customHeight="1"/>
    <row r="215" s="18" customFormat="1" ht="19.5" customHeight="1"/>
    <row r="216" s="18" customFormat="1" ht="19.5" customHeight="1"/>
    <row r="217" s="18" customFormat="1" ht="19.5" customHeight="1"/>
    <row r="218" s="18" customFormat="1" ht="19.5" customHeight="1"/>
    <row r="219" s="18" customFormat="1" ht="19.5" customHeight="1"/>
    <row r="220" s="18" customFormat="1" ht="19.5" customHeight="1"/>
    <row r="221" s="18" customFormat="1" ht="19.5" customHeight="1"/>
    <row r="222" s="18" customFormat="1" ht="19.5" customHeight="1"/>
    <row r="223" s="18" customFormat="1" ht="19.5" customHeight="1"/>
    <row r="224" s="18" customFormat="1" ht="19.5" customHeight="1"/>
    <row r="225" s="18" customFormat="1" ht="19.5" customHeight="1"/>
    <row r="226" s="18" customFormat="1" ht="19.5" customHeight="1"/>
    <row r="227" s="18" customFormat="1" ht="19.5" customHeight="1"/>
    <row r="228" s="18" customFormat="1" ht="19.5" customHeight="1"/>
    <row r="229" s="18" customFormat="1" ht="19.5" customHeight="1"/>
    <row r="230" s="18" customFormat="1" ht="19.5" customHeight="1"/>
    <row r="231" s="18" customFormat="1" ht="19.5" customHeight="1"/>
    <row r="232" s="18" customFormat="1" ht="19.5" customHeight="1"/>
    <row r="233" s="18" customFormat="1" ht="19.5" customHeight="1"/>
    <row r="234" s="18" customFormat="1" ht="19.5" customHeight="1"/>
    <row r="235" s="18" customFormat="1" ht="19.5" customHeight="1"/>
    <row r="236" s="18" customFormat="1" ht="19.5" customHeight="1"/>
    <row r="237" s="18" customFormat="1" ht="19.5" customHeight="1"/>
    <row r="238" s="18" customFormat="1" ht="19.5" customHeight="1"/>
    <row r="239" s="18" customFormat="1" ht="19.5" customHeight="1"/>
    <row r="240" s="18" customFormat="1" ht="19.5" customHeight="1"/>
    <row r="241" s="18" customFormat="1" ht="19.5" customHeight="1"/>
    <row r="242" s="18" customFormat="1" ht="19.5" customHeight="1"/>
    <row r="243" s="18" customFormat="1" ht="19.5" customHeight="1"/>
    <row r="244" s="18" customFormat="1" ht="19.5" customHeight="1"/>
    <row r="245" s="18" customFormat="1" ht="19.5" customHeight="1"/>
    <row r="246" s="18" customFormat="1" ht="19.5" customHeight="1"/>
    <row r="247" s="18" customFormat="1" ht="19.5" customHeight="1"/>
    <row r="248" s="18" customFormat="1" ht="19.5" customHeight="1"/>
    <row r="249" s="18" customFormat="1" ht="19.5" customHeight="1"/>
    <row r="250" s="18" customFormat="1" ht="19.5" customHeight="1"/>
    <row r="251" s="18" customFormat="1" ht="19.5" customHeight="1"/>
    <row r="252" s="18" customFormat="1" ht="19.5" customHeight="1"/>
    <row r="253" s="18" customFormat="1" ht="19.5" customHeight="1"/>
    <row r="254" s="18" customFormat="1" ht="19.5" customHeight="1"/>
    <row r="255" s="18" customFormat="1" ht="19.5" customHeight="1"/>
    <row r="256" s="18" customFormat="1" ht="19.5" customHeight="1"/>
    <row r="257" s="18" customFormat="1" ht="19.5" customHeight="1"/>
    <row r="258" s="18" customFormat="1" ht="19.5" customHeight="1"/>
    <row r="259" s="18" customFormat="1" ht="19.5" customHeight="1"/>
    <row r="260" s="18" customFormat="1" ht="19.5" customHeight="1"/>
    <row r="261" s="18" customFormat="1" ht="19.5" customHeight="1"/>
    <row r="262" s="18" customFormat="1" ht="19.5" customHeight="1"/>
    <row r="263" s="18" customFormat="1" ht="19.5" customHeight="1"/>
    <row r="264" s="18" customFormat="1" ht="19.5" customHeight="1"/>
    <row r="265" s="18" customFormat="1" ht="19.5" customHeight="1"/>
    <row r="266" s="18" customFormat="1" ht="19.5" customHeight="1"/>
    <row r="267" s="18" customFormat="1" ht="19.5" customHeight="1"/>
    <row r="268" s="18" customFormat="1" ht="19.5" customHeight="1"/>
    <row r="269" s="18" customFormat="1" ht="19.5" customHeight="1"/>
    <row r="270" s="18" customFormat="1" ht="19.5" customHeight="1"/>
    <row r="271" s="18" customFormat="1" ht="19.5" customHeight="1"/>
    <row r="272" s="18" customFormat="1" ht="19.5" customHeight="1"/>
    <row r="273" s="18" customFormat="1" ht="19.5" customHeight="1"/>
    <row r="274" s="18" customFormat="1" ht="19.5" customHeight="1"/>
    <row r="275" s="18" customFormat="1" ht="19.5" customHeight="1"/>
    <row r="276" s="18" customFormat="1" ht="19.5" customHeight="1"/>
    <row r="277" s="18" customFormat="1" ht="19.5" customHeight="1"/>
    <row r="278" s="18" customFormat="1" ht="19.5" customHeight="1"/>
    <row r="279" s="18" customFormat="1" ht="19.5" customHeight="1"/>
    <row r="280" s="18" customFormat="1" ht="19.5" customHeight="1"/>
    <row r="281" s="18" customFormat="1" ht="19.5" customHeight="1"/>
    <row r="282" s="18" customFormat="1" ht="19.5" customHeight="1"/>
    <row r="283" s="18" customFormat="1" ht="19.5" customHeight="1"/>
    <row r="284" s="18" customFormat="1" ht="19.5" customHeight="1"/>
    <row r="285" s="18" customFormat="1" ht="19.5" customHeight="1"/>
    <row r="286" s="18" customFormat="1" ht="19.5" customHeight="1"/>
    <row r="287" s="18" customFormat="1" ht="19.5" customHeight="1"/>
    <row r="288" s="18" customFormat="1" ht="19.5" customHeight="1"/>
    <row r="289" s="18" customFormat="1" ht="19.5" customHeight="1"/>
    <row r="290" s="18" customFormat="1" ht="19.5" customHeight="1"/>
    <row r="291" s="18" customFormat="1" ht="19.5" customHeight="1"/>
    <row r="292" s="18" customFormat="1" ht="19.5" customHeight="1"/>
    <row r="293" s="18" customFormat="1" ht="19.5" customHeight="1"/>
    <row r="294" s="18" customFormat="1" ht="19.5" customHeight="1"/>
    <row r="295" s="18" customFormat="1" ht="19.5" customHeight="1"/>
    <row r="296" s="18" customFormat="1" ht="19.5" customHeight="1"/>
    <row r="297" s="18" customFormat="1" ht="19.5" customHeight="1"/>
    <row r="298" s="18" customFormat="1" ht="19.5" customHeight="1"/>
    <row r="299" s="18" customFormat="1" ht="19.5" customHeight="1"/>
    <row r="300" s="18" customFormat="1" ht="19.5" customHeight="1"/>
    <row r="301" s="18" customFormat="1" ht="19.5" customHeight="1"/>
    <row r="302" s="18" customFormat="1" ht="19.5" customHeight="1"/>
    <row r="303" s="18" customFormat="1" ht="19.5" customHeight="1"/>
    <row r="304" s="18" customFormat="1" ht="19.5" customHeight="1"/>
    <row r="305" s="18" customFormat="1" ht="19.5" customHeight="1"/>
    <row r="306" s="18" customFormat="1" ht="19.5" customHeight="1"/>
    <row r="307" s="18" customFormat="1" ht="19.5" customHeight="1"/>
    <row r="308" s="18" customFormat="1" ht="19.5" customHeight="1"/>
    <row r="309" s="18" customFormat="1" ht="19.5" customHeight="1"/>
    <row r="310" s="18" customFormat="1" ht="19.5" customHeight="1"/>
    <row r="311" s="18" customFormat="1" ht="19.5" customHeight="1"/>
    <row r="312" s="18" customFormat="1" ht="19.5" customHeight="1"/>
    <row r="313" s="18" customFormat="1" ht="19.5" customHeight="1"/>
    <row r="314" s="18" customFormat="1" ht="19.5" customHeight="1"/>
    <row r="315" s="18" customFormat="1" ht="19.5" customHeight="1"/>
    <row r="316" s="18" customFormat="1" ht="19.5" customHeight="1"/>
    <row r="317" s="18" customFormat="1" ht="19.5" customHeight="1"/>
    <row r="318" s="18" customFormat="1" ht="19.5" customHeight="1"/>
    <row r="319" s="18" customFormat="1" ht="19.5" customHeight="1"/>
    <row r="320" s="18" customFormat="1" ht="19.5" customHeight="1"/>
    <row r="321" s="18" customFormat="1" ht="19.5" customHeight="1"/>
    <row r="322" s="18" customFormat="1" ht="19.5" customHeight="1"/>
    <row r="323" s="18" customFormat="1" ht="19.5" customHeight="1"/>
    <row r="324" s="18" customFormat="1" ht="19.5" customHeight="1"/>
    <row r="325" s="18" customFormat="1" ht="19.5" customHeight="1"/>
    <row r="326" s="18" customFormat="1" ht="19.5" customHeight="1"/>
    <row r="327" s="18" customFormat="1" ht="19.5" customHeight="1"/>
    <row r="328" s="18" customFormat="1" ht="19.5" customHeight="1"/>
    <row r="329" s="18" customFormat="1" ht="19.5" customHeight="1"/>
    <row r="330" s="18" customFormat="1" ht="19.5" customHeight="1"/>
    <row r="331" s="18" customFormat="1" ht="19.5" customHeight="1"/>
    <row r="332" s="18" customFormat="1" ht="19.5" customHeight="1"/>
    <row r="333" s="18" customFormat="1" ht="19.5" customHeight="1"/>
    <row r="334" s="18" customFormat="1" ht="19.5" customHeight="1"/>
    <row r="335" s="18" customFormat="1" ht="19.5" customHeight="1"/>
    <row r="336" s="18" customFormat="1" ht="19.5" customHeight="1"/>
    <row r="337" s="18" customFormat="1" ht="19.5" customHeight="1"/>
    <row r="338" s="18" customFormat="1" ht="19.5" customHeight="1"/>
    <row r="339" s="18" customFormat="1" ht="19.5" customHeight="1"/>
    <row r="340" s="18" customFormat="1" ht="19.5" customHeight="1"/>
    <row r="341" s="18" customFormat="1" ht="19.5" customHeight="1"/>
    <row r="342" s="18" customFormat="1" ht="19.5" customHeight="1"/>
    <row r="343" s="18" customFormat="1" ht="19.5" customHeight="1"/>
    <row r="344" s="18" customFormat="1" ht="19.5" customHeight="1"/>
    <row r="345" s="18" customFormat="1" ht="19.5" customHeight="1"/>
    <row r="346" s="18" customFormat="1" ht="19.5" customHeight="1"/>
    <row r="347" s="18" customFormat="1" ht="19.5" customHeight="1"/>
    <row r="348" s="18" customFormat="1" ht="19.5" customHeight="1"/>
    <row r="349" s="18" customFormat="1" ht="19.5" customHeight="1"/>
    <row r="350" s="18" customFormat="1" ht="19.5" customHeight="1"/>
    <row r="351" s="18" customFormat="1" ht="19.5" customHeight="1"/>
    <row r="352" s="18" customFormat="1" ht="19.5" customHeight="1"/>
    <row r="353" s="18" customFormat="1" ht="19.5" customHeight="1"/>
    <row r="354" s="18" customFormat="1" ht="19.5" customHeight="1"/>
    <row r="355" s="18" customFormat="1" ht="19.5" customHeight="1"/>
    <row r="356" s="18" customFormat="1" ht="19.5" customHeight="1"/>
    <row r="357" s="18" customFormat="1" ht="19.5" customHeight="1"/>
    <row r="358" s="18" customFormat="1" ht="19.5" customHeight="1"/>
    <row r="359" s="18" customFormat="1" ht="19.5" customHeight="1"/>
    <row r="360" s="18" customFormat="1" ht="19.5" customHeight="1"/>
    <row r="361" s="18" customFormat="1" ht="19.5" customHeight="1"/>
    <row r="362" s="18" customFormat="1" ht="19.5" customHeight="1"/>
    <row r="363" s="18" customFormat="1" ht="19.5" customHeight="1"/>
    <row r="364" s="18" customFormat="1" ht="19.5" customHeight="1"/>
    <row r="365" s="18" customFormat="1" ht="19.5" customHeight="1"/>
    <row r="366" s="18" customFormat="1" ht="19.5" customHeight="1"/>
    <row r="367" s="18" customFormat="1" ht="19.5" customHeight="1"/>
    <row r="368" s="18" customFormat="1" ht="19.5" customHeight="1"/>
    <row r="369" s="18" customFormat="1" ht="19.5" customHeight="1"/>
    <row r="370" s="18" customFormat="1" ht="19.5" customHeight="1"/>
    <row r="371" s="18" customFormat="1" ht="19.5" customHeight="1"/>
    <row r="372" s="18" customFormat="1" ht="19.5" customHeight="1"/>
    <row r="373" s="18" customFormat="1" ht="19.5" customHeight="1"/>
    <row r="374" s="18" customFormat="1" ht="19.5" customHeight="1"/>
    <row r="375" s="18" customFormat="1" ht="19.5" customHeight="1"/>
    <row r="376" s="18" customFormat="1" ht="19.5" customHeight="1"/>
    <row r="377" s="18" customFormat="1" ht="19.5" customHeight="1"/>
    <row r="378" s="18" customFormat="1" ht="19.5" customHeight="1"/>
    <row r="379" s="18" customFormat="1" ht="19.5" customHeight="1"/>
    <row r="380" s="18" customFormat="1" ht="19.5" customHeight="1"/>
    <row r="381" s="18" customFormat="1" ht="19.5" customHeight="1"/>
    <row r="382" s="18" customFormat="1" ht="19.5" customHeight="1"/>
    <row r="383" s="18" customFormat="1" ht="19.5" customHeight="1"/>
    <row r="384" s="18" customFormat="1" ht="19.5" customHeight="1"/>
    <row r="385" s="18" customFormat="1" ht="19.5" customHeight="1"/>
    <row r="386" s="18" customFormat="1" ht="19.5" customHeight="1"/>
    <row r="387" s="18" customFormat="1" ht="19.5" customHeight="1"/>
    <row r="388" s="18" customFormat="1" ht="19.5" customHeight="1"/>
    <row r="389" s="18" customFormat="1" ht="19.5" customHeight="1"/>
    <row r="390" s="18" customFormat="1" ht="19.5" customHeight="1"/>
    <row r="391" s="18" customFormat="1" ht="19.5" customHeight="1"/>
    <row r="392" s="18" customFormat="1" ht="19.5" customHeight="1"/>
    <row r="393" s="18" customFormat="1" ht="19.5" customHeight="1"/>
    <row r="394" s="18" customFormat="1" ht="19.5" customHeight="1"/>
    <row r="395" s="18" customFormat="1" ht="19.5" customHeight="1"/>
    <row r="396" s="18" customFormat="1" ht="19.5" customHeight="1"/>
    <row r="397" s="18" customFormat="1" ht="19.5" customHeight="1"/>
    <row r="398" s="18" customFormat="1" ht="19.5" customHeight="1"/>
    <row r="399" s="18" customFormat="1" ht="19.5" customHeight="1"/>
    <row r="400" s="18" customFormat="1" ht="19.5" customHeight="1"/>
    <row r="401" s="18" customFormat="1" ht="19.5" customHeight="1"/>
    <row r="402" s="18" customFormat="1" ht="19.5" customHeight="1"/>
    <row r="403" s="18" customFormat="1" ht="19.5" customHeight="1"/>
    <row r="404" s="18" customFormat="1" ht="19.5" customHeight="1"/>
    <row r="405" s="18" customFormat="1" ht="19.5" customHeight="1"/>
    <row r="406" s="18" customFormat="1" ht="19.5" customHeight="1"/>
    <row r="407" s="18" customFormat="1" ht="19.5" customHeight="1"/>
    <row r="408" s="18" customFormat="1" ht="19.5" customHeight="1"/>
    <row r="409" s="18" customFormat="1" ht="19.5" customHeight="1"/>
    <row r="410" s="18" customFormat="1" ht="19.5" customHeight="1"/>
    <row r="411" s="18" customFormat="1" ht="19.5" customHeight="1"/>
    <row r="412" s="18" customFormat="1" ht="19.5" customHeight="1"/>
    <row r="413" s="18" customFormat="1" ht="19.5" customHeight="1"/>
    <row r="414" s="18" customFormat="1" ht="19.5" customHeight="1"/>
    <row r="415" s="18" customFormat="1" ht="19.5" customHeight="1"/>
    <row r="416" s="18" customFormat="1" ht="19.5" customHeight="1"/>
    <row r="417" s="18" customFormat="1" ht="19.5" customHeight="1"/>
    <row r="418" s="18" customFormat="1" ht="19.5" customHeight="1"/>
    <row r="419" s="18" customFormat="1" ht="19.5" customHeight="1"/>
    <row r="420" s="18" customFormat="1" ht="19.5" customHeight="1"/>
    <row r="421" s="18" customFormat="1" ht="19.5" customHeight="1"/>
    <row r="422" s="18" customFormat="1" ht="19.5" customHeight="1"/>
    <row r="423" s="18" customFormat="1" ht="19.5" customHeight="1"/>
    <row r="424" s="18" customFormat="1" ht="19.5" customHeight="1"/>
    <row r="425" s="18" customFormat="1" ht="19.5" customHeight="1"/>
    <row r="426" s="18" customFormat="1" ht="19.5" customHeight="1"/>
    <row r="427" s="18" customFormat="1" ht="19.5" customHeight="1"/>
    <row r="428" s="18" customFormat="1" ht="19.5" customHeight="1"/>
    <row r="429" s="18" customFormat="1" ht="19.5" customHeight="1"/>
    <row r="430" s="18" customFormat="1" ht="19.5" customHeight="1"/>
    <row r="431" s="18" customFormat="1" ht="19.5" customHeight="1"/>
    <row r="432" s="18" customFormat="1" ht="19.5" customHeight="1"/>
    <row r="433" s="18" customFormat="1" ht="19.5" customHeight="1"/>
    <row r="434" s="18" customFormat="1" ht="19.5" customHeight="1"/>
    <row r="435" s="18" customFormat="1" ht="19.5" customHeight="1"/>
    <row r="436" s="18" customFormat="1" ht="19.5" customHeight="1"/>
    <row r="437" s="18" customFormat="1" ht="19.5" customHeight="1"/>
    <row r="438" s="18" customFormat="1" ht="19.5" customHeight="1"/>
    <row r="439" s="18" customFormat="1" ht="19.5" customHeight="1"/>
    <row r="440" s="18" customFormat="1" ht="19.5" customHeight="1"/>
    <row r="441" s="18" customFormat="1" ht="19.5" customHeight="1"/>
    <row r="442" s="18" customFormat="1" ht="19.5" customHeight="1"/>
    <row r="443" s="18" customFormat="1" ht="19.5" customHeight="1"/>
    <row r="444" s="18" customFormat="1" ht="19.5" customHeight="1"/>
    <row r="445" s="18" customFormat="1" ht="19.5" customHeight="1"/>
    <row r="446" s="18" customFormat="1" ht="19.5" customHeight="1"/>
    <row r="447" s="18" customFormat="1" ht="19.5" customHeight="1"/>
    <row r="448" s="18" customFormat="1" ht="19.5" customHeight="1"/>
    <row r="449" s="18" customFormat="1" ht="19.5" customHeight="1"/>
    <row r="450" s="18" customFormat="1" ht="19.5" customHeight="1"/>
    <row r="451" s="18" customFormat="1" ht="19.5" customHeight="1"/>
    <row r="452" s="18" customFormat="1" ht="19.5" customHeight="1"/>
    <row r="453" s="18" customFormat="1" ht="19.5" customHeight="1"/>
    <row r="454" s="18" customFormat="1" ht="19.5" customHeight="1"/>
    <row r="455" s="18" customFormat="1" ht="19.5" customHeight="1"/>
    <row r="456" s="18" customFormat="1" ht="19.5" customHeight="1"/>
    <row r="457" s="18" customFormat="1" ht="19.5" customHeight="1"/>
    <row r="458" s="18" customFormat="1" ht="19.5" customHeight="1"/>
    <row r="459" s="18" customFormat="1" ht="19.5" customHeight="1"/>
    <row r="460" s="18" customFormat="1" ht="19.5" customHeight="1"/>
    <row r="461" s="18" customFormat="1" ht="19.5" customHeight="1"/>
    <row r="462" s="18" customFormat="1" ht="19.5" customHeight="1"/>
    <row r="463" s="18" customFormat="1" ht="19.5" customHeight="1"/>
    <row r="464" s="18" customFormat="1" ht="19.5" customHeight="1"/>
    <row r="465" s="18" customFormat="1" ht="19.5" customHeight="1"/>
    <row r="466" s="18" customFormat="1" ht="19.5" customHeight="1"/>
    <row r="467" s="18" customFormat="1" ht="19.5" customHeight="1"/>
    <row r="468" s="18" customFormat="1" ht="19.5" customHeight="1"/>
    <row r="469" s="18" customFormat="1" ht="19.5" customHeight="1"/>
    <row r="470" s="18" customFormat="1" ht="19.5" customHeight="1"/>
    <row r="471" s="18" customFormat="1" ht="19.5" customHeight="1"/>
    <row r="472" s="18" customFormat="1" ht="19.5" customHeight="1"/>
    <row r="473" s="18" customFormat="1" ht="19.5" customHeight="1"/>
    <row r="474" s="18" customFormat="1" ht="19.5" customHeight="1"/>
    <row r="475" s="18" customFormat="1" ht="19.5" customHeight="1"/>
    <row r="476" s="18" customFormat="1" ht="19.5" customHeight="1"/>
    <row r="477" s="18" customFormat="1" ht="19.5" customHeight="1"/>
    <row r="478" s="18" customFormat="1" ht="19.5" customHeight="1"/>
    <row r="479" s="18" customFormat="1" ht="19.5" customHeight="1"/>
    <row r="480" s="18" customFormat="1" ht="19.5" customHeight="1"/>
    <row r="481" s="18" customFormat="1" ht="19.5" customHeight="1"/>
    <row r="482" s="18" customFormat="1" ht="19.5" customHeight="1"/>
    <row r="483" s="18" customFormat="1" ht="19.5" customHeight="1"/>
    <row r="484" s="18" customFormat="1" ht="19.5" customHeight="1"/>
    <row r="485" s="18" customFormat="1" ht="19.5" customHeight="1"/>
    <row r="486" s="18" customFormat="1" ht="19.5" customHeight="1"/>
    <row r="487" s="18" customFormat="1" ht="19.5" customHeight="1"/>
    <row r="488" s="18" customFormat="1" ht="19.5" customHeight="1"/>
    <row r="489" s="18" customFormat="1" ht="19.5" customHeight="1"/>
    <row r="490" s="18" customFormat="1" ht="19.5" customHeight="1"/>
    <row r="491" s="18" customFormat="1" ht="19.5" customHeight="1"/>
    <row r="492" s="18" customFormat="1" ht="19.5" customHeight="1"/>
    <row r="493" s="18" customFormat="1" ht="19.5" customHeight="1"/>
    <row r="494" s="18" customFormat="1" ht="19.5" customHeight="1"/>
    <row r="495" s="18" customFormat="1" ht="19.5" customHeight="1"/>
    <row r="496" s="18" customFormat="1" ht="19.5" customHeight="1"/>
    <row r="497" s="18" customFormat="1" ht="19.5" customHeight="1"/>
    <row r="498" s="18" customFormat="1" ht="19.5" customHeight="1"/>
    <row r="499" s="18" customFormat="1" ht="19.5" customHeight="1"/>
    <row r="500" s="18" customFormat="1" ht="19.5" customHeight="1"/>
    <row r="501" s="18" customFormat="1" ht="19.5" customHeight="1"/>
    <row r="502" s="18" customFormat="1" ht="19.5" customHeight="1"/>
    <row r="503" s="18" customFormat="1" ht="19.5" customHeight="1"/>
    <row r="504" s="18" customFormat="1" ht="19.5" customHeight="1"/>
    <row r="505" s="18" customFormat="1" ht="19.5" customHeight="1"/>
    <row r="506" s="18" customFormat="1" ht="19.5" customHeight="1"/>
    <row r="507" s="18" customFormat="1" ht="19.5" customHeight="1"/>
    <row r="508" s="18" customFormat="1" ht="19.5" customHeight="1"/>
    <row r="509" s="18" customFormat="1" ht="19.5" customHeight="1"/>
    <row r="510" s="18" customFormat="1" ht="19.5" customHeight="1"/>
    <row r="511" s="18" customFormat="1" ht="19.5" customHeight="1"/>
    <row r="512" s="18" customFormat="1" ht="19.5" customHeight="1"/>
    <row r="513" s="18" customFormat="1" ht="19.5" customHeight="1"/>
    <row r="514" s="18" customFormat="1" ht="19.5" customHeight="1"/>
    <row r="515" s="18" customFormat="1" ht="19.5" customHeight="1"/>
    <row r="516" s="18" customFormat="1" ht="19.5" customHeight="1"/>
    <row r="517" s="18" customFormat="1" ht="19.5" customHeight="1"/>
    <row r="518" s="18" customFormat="1" ht="19.5" customHeight="1"/>
    <row r="519" s="18" customFormat="1" ht="19.5" customHeight="1"/>
    <row r="520" s="18" customFormat="1" ht="19.5" customHeight="1"/>
    <row r="521" s="18" customFormat="1" ht="19.5" customHeight="1"/>
    <row r="522" s="18" customFormat="1" ht="19.5" customHeight="1"/>
    <row r="523" s="18" customFormat="1" ht="19.5" customHeight="1"/>
    <row r="524" s="18" customFormat="1" ht="19.5" customHeight="1"/>
    <row r="525" s="18" customFormat="1" ht="19.5" customHeight="1"/>
    <row r="526" s="18" customFormat="1" ht="19.5" customHeight="1"/>
    <row r="527" s="18" customFormat="1" ht="19.5" customHeight="1"/>
    <row r="528" s="18" customFormat="1" ht="19.5" customHeight="1"/>
    <row r="529" s="18" customFormat="1" ht="19.5" customHeight="1"/>
    <row r="530" s="18" customFormat="1" ht="19.5" customHeight="1"/>
    <row r="531" s="18" customFormat="1" ht="19.5" customHeight="1"/>
    <row r="532" s="18" customFormat="1" ht="19.5" customHeight="1"/>
    <row r="533" s="18" customFormat="1" ht="19.5" customHeight="1"/>
    <row r="534" s="18" customFormat="1" ht="19.5" customHeight="1"/>
    <row r="535" s="18" customFormat="1" ht="19.5" customHeight="1"/>
    <row r="536" s="18" customFormat="1" ht="19.5" customHeight="1"/>
    <row r="537" s="18" customFormat="1" ht="19.5" customHeight="1"/>
    <row r="538" s="18" customFormat="1" ht="19.5" customHeight="1"/>
    <row r="539" s="18" customFormat="1" ht="19.5" customHeight="1"/>
    <row r="540" s="18" customFormat="1" ht="19.5" customHeight="1"/>
    <row r="541" s="18" customFormat="1" ht="19.5" customHeight="1"/>
    <row r="542" s="18" customFormat="1" ht="19.5" customHeight="1"/>
    <row r="543" s="18" customFormat="1" ht="19.5" customHeight="1"/>
    <row r="544" s="18" customFormat="1" ht="19.5" customHeight="1"/>
    <row r="545" s="18" customFormat="1" ht="19.5" customHeight="1"/>
    <row r="546" s="18" customFormat="1" ht="19.5" customHeight="1"/>
    <row r="547" s="18" customFormat="1" ht="19.5" customHeight="1"/>
    <row r="548" s="18" customFormat="1" ht="19.5" customHeight="1"/>
    <row r="549" s="18" customFormat="1" ht="19.5" customHeight="1"/>
    <row r="550" s="18" customFormat="1" ht="19.5" customHeight="1"/>
    <row r="551" s="18" customFormat="1" ht="19.5" customHeight="1"/>
    <row r="552" s="18" customFormat="1" ht="19.5" customHeight="1"/>
    <row r="553" s="18" customFormat="1" ht="19.5" customHeight="1"/>
    <row r="554" s="18" customFormat="1" ht="19.5" customHeight="1"/>
    <row r="555" s="18" customFormat="1" ht="19.5" customHeight="1"/>
    <row r="556" s="18" customFormat="1" ht="19.5" customHeight="1"/>
    <row r="557" s="18" customFormat="1" ht="19.5" customHeight="1"/>
    <row r="558" s="18" customFormat="1" ht="19.5" customHeight="1"/>
    <row r="559" s="18" customFormat="1" ht="19.5" customHeight="1"/>
    <row r="560" s="18" customFormat="1" ht="19.5" customHeight="1"/>
    <row r="561" s="18" customFormat="1" ht="19.5" customHeight="1"/>
    <row r="562" s="18" customFormat="1" ht="19.5" customHeight="1"/>
    <row r="563" s="18" customFormat="1" ht="19.5" customHeight="1"/>
    <row r="564" s="18" customFormat="1" ht="19.5" customHeight="1"/>
    <row r="565" s="18" customFormat="1" ht="19.5" customHeight="1"/>
    <row r="566" s="18" customFormat="1" ht="19.5" customHeight="1"/>
    <row r="567" s="18" customFormat="1" ht="19.5" customHeight="1"/>
    <row r="568" s="18" customFormat="1" ht="19.5" customHeight="1"/>
    <row r="569" s="18" customFormat="1" ht="19.5" customHeight="1"/>
    <row r="570" s="18" customFormat="1" ht="19.5" customHeight="1"/>
    <row r="571" s="18" customFormat="1" ht="19.5" customHeight="1"/>
    <row r="572" s="18" customFormat="1" ht="19.5" customHeight="1"/>
    <row r="573" s="18" customFormat="1" ht="19.5" customHeight="1"/>
    <row r="574" s="18" customFormat="1" ht="19.5" customHeight="1"/>
    <row r="575" s="18" customFormat="1" ht="19.5" customHeight="1"/>
    <row r="576" s="18" customFormat="1" ht="19.5" customHeight="1"/>
    <row r="577" s="18" customFormat="1" ht="19.5" customHeight="1"/>
    <row r="578" s="18" customFormat="1" ht="19.5" customHeight="1"/>
    <row r="579" s="18" customFormat="1" ht="19.5" customHeight="1"/>
    <row r="580" s="18" customFormat="1" ht="19.5" customHeight="1"/>
    <row r="581" s="18" customFormat="1" ht="19.5" customHeight="1"/>
    <row r="582" s="18" customFormat="1" ht="19.5" customHeight="1"/>
    <row r="583" s="18" customFormat="1" ht="19.5" customHeight="1"/>
    <row r="584" s="18" customFormat="1" ht="19.5" customHeight="1"/>
    <row r="585" s="18" customFormat="1" ht="19.5" customHeight="1"/>
    <row r="586" s="18" customFormat="1" ht="19.5" customHeight="1"/>
    <row r="587" s="18" customFormat="1" ht="19.5" customHeight="1"/>
    <row r="588" s="18" customFormat="1" ht="19.5" customHeight="1"/>
    <row r="589" s="18" customFormat="1" ht="19.5" customHeight="1"/>
    <row r="590" s="18" customFormat="1" ht="19.5" customHeight="1"/>
    <row r="591" s="18" customFormat="1" ht="19.5" customHeight="1"/>
    <row r="592" s="18" customFormat="1" ht="19.5" customHeight="1"/>
    <row r="593" s="18" customFormat="1" ht="19.5" customHeight="1"/>
    <row r="594" s="18" customFormat="1" ht="19.5" customHeight="1"/>
    <row r="595" s="18" customFormat="1" ht="19.5" customHeight="1"/>
    <row r="596" s="18" customFormat="1" ht="19.5" customHeight="1"/>
    <row r="597" s="18" customFormat="1" ht="19.5" customHeight="1"/>
    <row r="598" s="18" customFormat="1" ht="19.5" customHeight="1"/>
    <row r="599" s="18" customFormat="1" ht="19.5" customHeight="1"/>
    <row r="600" s="18" customFormat="1" ht="19.5" customHeight="1"/>
    <row r="601" s="18" customFormat="1" ht="19.5" customHeight="1"/>
    <row r="602" s="18" customFormat="1" ht="19.5" customHeight="1"/>
    <row r="603" s="18" customFormat="1" ht="19.5" customHeight="1"/>
    <row r="604" s="18" customFormat="1" ht="19.5" customHeight="1"/>
    <row r="605" s="18" customFormat="1" ht="19.5" customHeight="1"/>
    <row r="606" s="18" customFormat="1" ht="19.5" customHeight="1"/>
    <row r="607" s="18" customFormat="1" ht="19.5" customHeight="1"/>
    <row r="608" s="18" customFormat="1" ht="19.5" customHeight="1"/>
    <row r="609" s="18" customFormat="1" ht="19.5" customHeight="1"/>
    <row r="610" s="18" customFormat="1" ht="19.5" customHeight="1"/>
    <row r="611" s="18" customFormat="1" ht="19.5" customHeight="1"/>
    <row r="612" s="18" customFormat="1" ht="19.5" customHeight="1"/>
    <row r="613" s="18" customFormat="1" ht="19.5" customHeight="1"/>
    <row r="614" s="18" customFormat="1" ht="19.5" customHeight="1"/>
    <row r="615" s="18" customFormat="1" ht="19.5" customHeight="1"/>
    <row r="616" s="18" customFormat="1" ht="19.5" customHeight="1"/>
    <row r="617" s="18" customFormat="1" ht="19.5" customHeight="1"/>
    <row r="618" s="18" customFormat="1" ht="19.5" customHeight="1"/>
    <row r="619" s="18" customFormat="1" ht="19.5" customHeight="1"/>
    <row r="620" s="18" customFormat="1" ht="19.5" customHeight="1"/>
    <row r="621" s="18" customFormat="1" ht="19.5" customHeight="1"/>
    <row r="622" s="18" customFormat="1" ht="19.5" customHeight="1"/>
    <row r="623" s="18" customFormat="1" ht="19.5" customHeight="1"/>
    <row r="624" s="18" customFormat="1" ht="19.5" customHeight="1"/>
    <row r="625" s="18" customFormat="1" ht="19.5" customHeight="1"/>
    <row r="626" s="18" customFormat="1" ht="19.5" customHeight="1"/>
    <row r="627" s="18" customFormat="1" ht="19.5" customHeight="1"/>
    <row r="628" s="18" customFormat="1" ht="19.5" customHeight="1"/>
    <row r="629" s="18" customFormat="1" ht="19.5" customHeight="1"/>
    <row r="630" s="18" customFormat="1" ht="19.5" customHeight="1"/>
    <row r="631" s="18" customFormat="1" ht="19.5" customHeight="1"/>
    <row r="632" s="18" customFormat="1" ht="19.5" customHeight="1"/>
    <row r="633" s="18" customFormat="1" ht="19.5" customHeight="1"/>
    <row r="634" s="18" customFormat="1" ht="19.5" customHeight="1"/>
    <row r="635" s="18" customFormat="1" ht="19.5" customHeight="1"/>
    <row r="636" s="18" customFormat="1" ht="19.5" customHeight="1"/>
    <row r="637" s="18" customFormat="1" ht="19.5" customHeight="1"/>
    <row r="638" s="18" customFormat="1" ht="19.5" customHeight="1"/>
    <row r="639" s="18" customFormat="1" ht="19.5" customHeight="1"/>
    <row r="640" s="18" customFormat="1" ht="19.5" customHeight="1"/>
    <row r="641" s="18" customFormat="1" ht="19.5" customHeight="1"/>
    <row r="642" s="18" customFormat="1" ht="19.5" customHeight="1"/>
    <row r="643" s="18" customFormat="1" ht="19.5" customHeight="1"/>
    <row r="644" s="18" customFormat="1" ht="19.5" customHeight="1"/>
    <row r="645" s="18" customFormat="1" ht="19.5" customHeight="1"/>
    <row r="646" s="18" customFormat="1" ht="19.5" customHeight="1"/>
    <row r="647" s="18" customFormat="1" ht="19.5" customHeight="1"/>
    <row r="648" s="18" customFormat="1" ht="19.5" customHeight="1"/>
    <row r="649" s="18" customFormat="1" ht="19.5" customHeight="1"/>
    <row r="650" s="18" customFormat="1" ht="19.5" customHeight="1"/>
    <row r="651" s="18" customFormat="1" ht="19.5" customHeight="1"/>
    <row r="652" s="18" customFormat="1" ht="19.5" customHeight="1"/>
    <row r="653" s="18" customFormat="1" ht="19.5" customHeight="1"/>
    <row r="654" s="18" customFormat="1" ht="19.5" customHeight="1"/>
    <row r="655" s="18" customFormat="1" ht="19.5" customHeight="1"/>
    <row r="656" s="18" customFormat="1" ht="19.5" customHeight="1"/>
    <row r="657" s="18" customFormat="1" ht="19.5" customHeight="1"/>
    <row r="658" s="18" customFormat="1" ht="19.5" customHeight="1"/>
    <row r="659" s="18" customFormat="1" ht="19.5" customHeight="1"/>
    <row r="660" s="18" customFormat="1" ht="19.5" customHeight="1"/>
    <row r="661" s="18" customFormat="1" ht="19.5" customHeight="1"/>
    <row r="662" s="18" customFormat="1" ht="19.5" customHeight="1"/>
    <row r="663" s="18" customFormat="1" ht="19.5" customHeight="1"/>
    <row r="664" s="18" customFormat="1" ht="19.5" customHeight="1"/>
    <row r="665" s="18" customFormat="1" ht="19.5" customHeight="1"/>
    <row r="666" s="18" customFormat="1" ht="19.5" customHeight="1"/>
    <row r="667" s="18" customFormat="1" ht="19.5" customHeight="1"/>
    <row r="668" s="18" customFormat="1" ht="19.5" customHeight="1"/>
    <row r="669" s="18" customFormat="1" ht="19.5" customHeight="1"/>
    <row r="670" s="18" customFormat="1" ht="19.5" customHeight="1"/>
    <row r="671" s="18" customFormat="1" ht="19.5" customHeight="1"/>
    <row r="672" s="18" customFormat="1" ht="19.5" customHeight="1"/>
    <row r="673" s="18" customFormat="1" ht="19.5" customHeight="1"/>
    <row r="674" s="18" customFormat="1" ht="19.5" customHeight="1"/>
    <row r="675" s="18" customFormat="1" ht="19.5" customHeight="1"/>
    <row r="676" s="18" customFormat="1" ht="19.5" customHeight="1"/>
    <row r="677" s="18" customFormat="1" ht="19.5" customHeight="1"/>
    <row r="678" s="18" customFormat="1" ht="19.5" customHeight="1"/>
    <row r="679" s="18" customFormat="1" ht="19.5" customHeight="1"/>
    <row r="680" s="18" customFormat="1" ht="19.5" customHeight="1"/>
    <row r="681" s="18" customFormat="1" ht="19.5" customHeight="1"/>
    <row r="682" s="18" customFormat="1" ht="19.5" customHeight="1"/>
    <row r="683" s="18" customFormat="1" ht="19.5" customHeight="1"/>
    <row r="684" s="18" customFormat="1" ht="19.5" customHeight="1"/>
    <row r="685" s="18" customFormat="1" ht="19.5" customHeight="1"/>
    <row r="686" s="18" customFormat="1" ht="19.5" customHeight="1"/>
    <row r="687" s="18" customFormat="1" ht="19.5" customHeight="1"/>
    <row r="688" s="18" customFormat="1" ht="19.5" customHeight="1"/>
    <row r="689" s="18" customFormat="1" ht="19.5" customHeight="1"/>
    <row r="690" s="18" customFormat="1" ht="19.5" customHeight="1"/>
    <row r="691" s="18" customFormat="1" ht="19.5" customHeight="1"/>
    <row r="692" s="18" customFormat="1" ht="19.5" customHeight="1"/>
    <row r="693" s="18" customFormat="1" ht="19.5" customHeight="1"/>
    <row r="694" s="18" customFormat="1" ht="19.5" customHeight="1"/>
    <row r="695" s="18" customFormat="1" ht="19.5" customHeight="1"/>
    <row r="696" s="18" customFormat="1" ht="19.5" customHeight="1"/>
    <row r="697" s="18" customFormat="1" ht="19.5" customHeight="1"/>
    <row r="698" s="18" customFormat="1" ht="19.5" customHeight="1"/>
    <row r="699" s="18" customFormat="1" ht="19.5" customHeight="1"/>
    <row r="700" s="18" customFormat="1" ht="19.5" customHeight="1"/>
    <row r="701" s="18" customFormat="1" ht="19.5" customHeight="1"/>
    <row r="702" s="18" customFormat="1" ht="19.5" customHeight="1"/>
    <row r="703" s="18" customFormat="1" ht="19.5" customHeight="1"/>
    <row r="704" s="18" customFormat="1" ht="19.5" customHeight="1"/>
    <row r="705" s="18" customFormat="1" ht="19.5" customHeight="1"/>
    <row r="706" s="18" customFormat="1" ht="19.5" customHeight="1"/>
    <row r="707" s="18" customFormat="1" ht="19.5" customHeight="1"/>
    <row r="708" s="18" customFormat="1" ht="19.5" customHeight="1"/>
    <row r="709" s="18" customFormat="1" ht="19.5" customHeight="1"/>
    <row r="710" s="18" customFormat="1" ht="19.5" customHeight="1"/>
    <row r="711" s="18" customFormat="1" ht="19.5" customHeight="1"/>
    <row r="712" s="18" customFormat="1" ht="19.5" customHeight="1"/>
    <row r="713" s="18" customFormat="1" ht="19.5" customHeight="1"/>
    <row r="714" s="18" customFormat="1" ht="19.5" customHeight="1"/>
    <row r="715" s="18" customFormat="1" ht="19.5" customHeight="1"/>
    <row r="716" s="18" customFormat="1" ht="19.5" customHeight="1"/>
    <row r="717" s="18" customFormat="1" ht="19.5" customHeight="1"/>
    <row r="718" s="18" customFormat="1" ht="19.5" customHeight="1"/>
    <row r="719" s="18" customFormat="1" ht="19.5" customHeight="1"/>
    <row r="720" s="18" customFormat="1" ht="19.5" customHeight="1"/>
    <row r="721" s="18" customFormat="1" ht="19.5" customHeight="1"/>
    <row r="722" s="18" customFormat="1" ht="19.5" customHeight="1"/>
    <row r="723" s="18" customFormat="1" ht="19.5" customHeight="1"/>
    <row r="724" s="18" customFormat="1" ht="19.5" customHeight="1"/>
    <row r="725" s="18" customFormat="1" ht="19.5" customHeight="1"/>
    <row r="726" s="18" customFormat="1" ht="19.5" customHeight="1"/>
    <row r="727" s="18" customFormat="1" ht="19.5" customHeight="1"/>
    <row r="728" s="18" customFormat="1" ht="19.5" customHeight="1"/>
    <row r="729" s="18" customFormat="1" ht="19.5" customHeight="1"/>
    <row r="730" s="18" customFormat="1" ht="19.5" customHeight="1"/>
    <row r="731" s="18" customFormat="1" ht="19.5" customHeight="1"/>
    <row r="732" s="18" customFormat="1" ht="19.5" customHeight="1"/>
    <row r="733" s="18" customFormat="1" ht="19.5" customHeight="1"/>
    <row r="734" s="18" customFormat="1" ht="19.5" customHeight="1"/>
    <row r="735" s="18" customFormat="1" ht="19.5" customHeight="1"/>
    <row r="736" s="18" customFormat="1" ht="19.5" customHeight="1"/>
    <row r="737" s="18" customFormat="1" ht="19.5" customHeight="1"/>
    <row r="738" s="18" customFormat="1" ht="19.5" customHeight="1"/>
    <row r="739" s="18" customFormat="1" ht="19.5" customHeight="1"/>
    <row r="740" s="18" customFormat="1" ht="19.5" customHeight="1"/>
    <row r="741" s="18" customFormat="1" ht="19.5" customHeight="1"/>
    <row r="742" s="18" customFormat="1" ht="19.5" customHeight="1"/>
    <row r="743" s="18" customFormat="1" ht="19.5" customHeight="1"/>
    <row r="744" s="18" customFormat="1" ht="19.5" customHeight="1"/>
    <row r="745" s="18" customFormat="1" ht="19.5" customHeight="1"/>
    <row r="746" s="18" customFormat="1" ht="19.5" customHeight="1"/>
    <row r="747" s="18" customFormat="1" ht="19.5" customHeight="1"/>
    <row r="748" s="18" customFormat="1" ht="19.5" customHeight="1"/>
    <row r="749" s="18" customFormat="1" ht="19.5" customHeight="1"/>
    <row r="750" s="18" customFormat="1" ht="19.5" customHeight="1"/>
    <row r="751" s="18" customFormat="1" ht="19.5" customHeight="1"/>
    <row r="752" s="18" customFormat="1" ht="19.5" customHeight="1"/>
    <row r="753" s="18" customFormat="1" ht="19.5" customHeight="1"/>
    <row r="754" s="18" customFormat="1" ht="19.5" customHeight="1"/>
    <row r="755" s="18" customFormat="1" ht="19.5" customHeight="1"/>
    <row r="756" s="18" customFormat="1" ht="19.5" customHeight="1"/>
    <row r="757" s="18" customFormat="1" ht="19.5" customHeight="1"/>
    <row r="758" s="18" customFormat="1" ht="19.5" customHeight="1"/>
    <row r="759" s="18" customFormat="1" ht="19.5" customHeight="1"/>
    <row r="760" s="18" customFormat="1" ht="19.5" customHeight="1"/>
    <row r="761" s="18" customFormat="1" ht="19.5" customHeight="1"/>
    <row r="762" s="18" customFormat="1" ht="19.5" customHeight="1"/>
    <row r="763" s="18" customFormat="1" ht="19.5" customHeight="1"/>
    <row r="764" s="18" customFormat="1" ht="19.5" customHeight="1"/>
    <row r="765" s="18" customFormat="1" ht="19.5" customHeight="1"/>
    <row r="766" s="18" customFormat="1" ht="19.5" customHeight="1"/>
    <row r="767" s="18" customFormat="1" ht="19.5" customHeight="1"/>
    <row r="768" s="18" customFormat="1" ht="19.5" customHeight="1"/>
    <row r="769" s="18" customFormat="1" ht="19.5" customHeight="1"/>
    <row r="770" s="18" customFormat="1" ht="19.5" customHeight="1"/>
    <row r="771" s="18" customFormat="1" ht="19.5" customHeight="1"/>
    <row r="772" s="18" customFormat="1" ht="19.5" customHeight="1"/>
    <row r="773" s="18" customFormat="1" ht="19.5" customHeight="1"/>
    <row r="774" s="18" customFormat="1" ht="19.5" customHeight="1"/>
    <row r="775" s="18" customFormat="1" ht="19.5" customHeight="1"/>
    <row r="776" s="18" customFormat="1" ht="19.5" customHeight="1"/>
    <row r="777" s="18" customFormat="1" ht="19.5" customHeight="1"/>
    <row r="778" s="18" customFormat="1" ht="19.5" customHeight="1"/>
    <row r="779" s="18" customFormat="1" ht="19.5" customHeight="1"/>
    <row r="780" s="18" customFormat="1" ht="19.5" customHeight="1"/>
    <row r="781" s="18" customFormat="1" ht="19.5" customHeight="1"/>
    <row r="782" s="18" customFormat="1" ht="19.5" customHeight="1"/>
    <row r="783" s="18" customFormat="1" ht="19.5" customHeight="1"/>
    <row r="784" s="18" customFormat="1" ht="19.5" customHeight="1"/>
    <row r="785" s="18" customFormat="1" ht="19.5" customHeight="1"/>
    <row r="786" s="18" customFormat="1" ht="19.5" customHeight="1"/>
    <row r="787" s="18" customFormat="1" ht="19.5" customHeight="1"/>
    <row r="788" s="18" customFormat="1" ht="19.5" customHeight="1"/>
    <row r="789" s="18" customFormat="1" ht="19.5" customHeight="1"/>
    <row r="790" s="18" customFormat="1" ht="19.5" customHeight="1"/>
    <row r="791" s="18" customFormat="1" ht="19.5" customHeight="1"/>
    <row r="792" s="18" customFormat="1" ht="19.5" customHeight="1"/>
    <row r="793" s="18" customFormat="1" ht="19.5" customHeight="1"/>
    <row r="794" s="18" customFormat="1" ht="19.5" customHeight="1"/>
    <row r="795" s="18" customFormat="1" ht="19.5" customHeight="1"/>
    <row r="796" s="18" customFormat="1" ht="19.5" customHeight="1"/>
    <row r="797" s="18" customFormat="1" ht="19.5" customHeight="1"/>
    <row r="798" s="18" customFormat="1" ht="19.5" customHeight="1"/>
    <row r="799" s="18" customFormat="1" ht="19.5" customHeight="1"/>
    <row r="800" s="18" customFormat="1" ht="19.5" customHeight="1"/>
    <row r="801" s="18" customFormat="1" ht="19.5" customHeight="1"/>
    <row r="802" s="18" customFormat="1" ht="19.5" customHeight="1"/>
    <row r="803" s="18" customFormat="1" ht="19.5" customHeight="1"/>
    <row r="804" s="18" customFormat="1" ht="19.5" customHeight="1"/>
    <row r="805" s="18" customFormat="1" ht="19.5" customHeight="1"/>
    <row r="806" s="18" customFormat="1" ht="19.5" customHeight="1"/>
    <row r="807" s="18" customFormat="1" ht="19.5" customHeight="1"/>
    <row r="808" s="18" customFormat="1" ht="19.5" customHeight="1"/>
    <row r="809" s="18" customFormat="1" ht="19.5" customHeight="1"/>
    <row r="810" s="18" customFormat="1" ht="19.5" customHeight="1"/>
    <row r="811" s="18" customFormat="1" ht="19.5" customHeight="1"/>
    <row r="812" s="18" customFormat="1" ht="19.5" customHeight="1"/>
    <row r="813" s="18" customFormat="1" ht="19.5" customHeight="1"/>
    <row r="814" s="18" customFormat="1" ht="19.5" customHeight="1"/>
    <row r="815" s="18" customFormat="1" ht="19.5" customHeight="1"/>
    <row r="816" s="18" customFormat="1" ht="19.5" customHeight="1"/>
    <row r="817" s="18" customFormat="1" ht="19.5" customHeight="1"/>
    <row r="818" s="18" customFormat="1" ht="19.5" customHeight="1"/>
    <row r="819" s="18" customFormat="1" ht="19.5" customHeight="1"/>
    <row r="820" s="18" customFormat="1" ht="19.5" customHeight="1"/>
    <row r="821" s="18" customFormat="1" ht="19.5" customHeight="1"/>
    <row r="822" s="18" customFormat="1" ht="19.5" customHeight="1"/>
    <row r="823" s="18" customFormat="1" ht="19.5" customHeight="1"/>
    <row r="824" s="18" customFormat="1" ht="19.5" customHeight="1"/>
    <row r="825" s="18" customFormat="1" ht="19.5" customHeight="1"/>
    <row r="826" s="18" customFormat="1" ht="19.5" customHeight="1"/>
    <row r="827" s="18" customFormat="1" ht="19.5" customHeight="1"/>
    <row r="828" s="18" customFormat="1" ht="19.5" customHeight="1"/>
    <row r="829" s="18" customFormat="1" ht="19.5" customHeight="1"/>
    <row r="830" s="18" customFormat="1" ht="19.5" customHeight="1"/>
    <row r="831" s="18" customFormat="1" ht="19.5" customHeight="1"/>
    <row r="832" s="18" customFormat="1" ht="19.5" customHeight="1"/>
    <row r="833" s="18" customFormat="1" ht="19.5" customHeight="1"/>
    <row r="834" s="18" customFormat="1" ht="19.5" customHeight="1"/>
    <row r="835" s="18" customFormat="1" ht="19.5" customHeight="1"/>
    <row r="836" s="18" customFormat="1" ht="19.5" customHeight="1"/>
    <row r="837" s="18" customFormat="1" ht="19.5" customHeight="1"/>
    <row r="838" s="18" customFormat="1" ht="19.5" customHeight="1"/>
    <row r="839" s="18" customFormat="1" ht="19.5" customHeight="1"/>
    <row r="840" s="18" customFormat="1" ht="19.5" customHeight="1"/>
    <row r="841" s="18" customFormat="1" ht="19.5" customHeight="1"/>
    <row r="842" s="18" customFormat="1" ht="19.5" customHeight="1"/>
    <row r="843" s="18" customFormat="1" ht="19.5" customHeight="1"/>
    <row r="844" s="18" customFormat="1" ht="19.5" customHeight="1"/>
    <row r="845" s="18" customFormat="1" ht="19.5" customHeight="1"/>
    <row r="846" s="18" customFormat="1" ht="19.5" customHeight="1"/>
    <row r="847" s="18" customFormat="1" ht="19.5" customHeight="1"/>
    <row r="848" s="18" customFormat="1" ht="19.5" customHeight="1"/>
    <row r="849" s="18" customFormat="1" ht="19.5" customHeight="1"/>
    <row r="850" s="18" customFormat="1" ht="19.5" customHeight="1"/>
    <row r="851" s="18" customFormat="1" ht="19.5" customHeight="1"/>
    <row r="852" s="18" customFormat="1" ht="19.5" customHeight="1"/>
    <row r="853" s="18" customFormat="1" ht="19.5" customHeight="1"/>
    <row r="854" s="18" customFormat="1" ht="19.5" customHeight="1"/>
    <row r="855" s="18" customFormat="1" ht="19.5" customHeight="1"/>
    <row r="856" s="18" customFormat="1" ht="19.5" customHeight="1"/>
    <row r="857" s="18" customFormat="1" ht="19.5" customHeight="1"/>
    <row r="858" s="18" customFormat="1" ht="19.5" customHeight="1"/>
    <row r="859" s="18" customFormat="1" ht="19.5" customHeight="1"/>
    <row r="860" s="18" customFormat="1" ht="19.5" customHeight="1"/>
    <row r="861" s="18" customFormat="1" ht="19.5" customHeight="1"/>
    <row r="862" s="18" customFormat="1" ht="19.5" customHeight="1"/>
    <row r="863" s="18" customFormat="1" ht="19.5" customHeight="1"/>
    <row r="864" s="18" customFormat="1" ht="19.5" customHeight="1"/>
    <row r="865" s="18" customFormat="1" ht="19.5" customHeight="1"/>
    <row r="866" s="18" customFormat="1" ht="19.5" customHeight="1"/>
    <row r="867" s="18" customFormat="1" ht="19.5" customHeight="1"/>
    <row r="868" s="18" customFormat="1" ht="19.5" customHeight="1"/>
    <row r="869" s="18" customFormat="1" ht="19.5" customHeight="1"/>
    <row r="870" s="18" customFormat="1" ht="19.5" customHeight="1"/>
    <row r="871" s="18" customFormat="1" ht="19.5" customHeight="1"/>
    <row r="872" s="18" customFormat="1" ht="19.5" customHeight="1"/>
    <row r="873" s="18" customFormat="1" ht="19.5" customHeight="1"/>
    <row r="874" s="18" customFormat="1" ht="19.5" customHeight="1"/>
    <row r="875" s="18" customFormat="1" ht="19.5" customHeight="1"/>
    <row r="876" s="18" customFormat="1" ht="19.5" customHeight="1"/>
    <row r="877" s="18" customFormat="1" ht="19.5" customHeight="1"/>
    <row r="878" s="18" customFormat="1" ht="19.5" customHeight="1"/>
    <row r="879" s="18" customFormat="1" ht="19.5" customHeight="1"/>
    <row r="880" s="18" customFormat="1" ht="19.5" customHeight="1"/>
    <row r="881" s="18" customFormat="1" ht="19.5" customHeight="1"/>
    <row r="882" s="18" customFormat="1" ht="19.5" customHeight="1"/>
    <row r="883" s="18" customFormat="1" ht="19.5" customHeight="1"/>
    <row r="884" s="18" customFormat="1" ht="19.5" customHeight="1"/>
    <row r="885" s="18" customFormat="1" ht="19.5" customHeight="1"/>
    <row r="886" s="18" customFormat="1" ht="19.5" customHeight="1"/>
    <row r="887" s="18" customFormat="1" ht="19.5" customHeight="1"/>
    <row r="888" s="18" customFormat="1" ht="19.5" customHeight="1"/>
    <row r="889" s="18" customFormat="1" ht="19.5" customHeight="1"/>
    <row r="890" s="18" customFormat="1" ht="19.5" customHeight="1"/>
    <row r="891" s="18" customFormat="1" ht="19.5" customHeight="1"/>
    <row r="892" s="18" customFormat="1" ht="19.5" customHeight="1"/>
    <row r="893" s="18" customFormat="1" ht="19.5" customHeight="1"/>
    <row r="894" s="18" customFormat="1" ht="19.5" customHeight="1"/>
    <row r="895" s="18" customFormat="1" ht="19.5" customHeight="1"/>
    <row r="896" s="18" customFormat="1" ht="19.5" customHeight="1"/>
    <row r="897" s="18" customFormat="1" ht="19.5" customHeight="1"/>
    <row r="898" s="18" customFormat="1" ht="19.5" customHeight="1"/>
    <row r="899" s="18" customFormat="1" ht="19.5" customHeight="1"/>
    <row r="900" s="18" customFormat="1" ht="19.5" customHeight="1"/>
    <row r="901" s="18" customFormat="1" ht="19.5" customHeight="1"/>
    <row r="902" s="18" customFormat="1" ht="19.5" customHeight="1"/>
    <row r="903" s="18" customFormat="1" ht="19.5" customHeight="1"/>
    <row r="904" s="18" customFormat="1" ht="19.5" customHeight="1"/>
    <row r="905" s="18" customFormat="1" ht="19.5" customHeight="1"/>
    <row r="906" s="18" customFormat="1" ht="19.5" customHeight="1"/>
    <row r="907" s="18" customFormat="1" ht="19.5" customHeight="1"/>
    <row r="908" s="18" customFormat="1" ht="19.5" customHeight="1"/>
    <row r="909" s="18" customFormat="1" ht="19.5" customHeight="1"/>
    <row r="910" s="18" customFormat="1" ht="19.5" customHeight="1"/>
    <row r="911" s="18" customFormat="1" ht="19.5" customHeight="1"/>
    <row r="912" s="18" customFormat="1" ht="19.5" customHeight="1"/>
    <row r="913" s="18" customFormat="1" ht="19.5" customHeight="1"/>
    <row r="914" s="18" customFormat="1" ht="19.5" customHeight="1"/>
    <row r="915" s="18" customFormat="1" ht="19.5" customHeight="1"/>
    <row r="916" s="18" customFormat="1" ht="19.5" customHeight="1"/>
    <row r="917" s="18" customFormat="1" ht="19.5" customHeight="1"/>
    <row r="918" s="18" customFormat="1" ht="19.5" customHeight="1"/>
    <row r="919" s="18" customFormat="1" ht="19.5" customHeight="1"/>
    <row r="920" s="18" customFormat="1" ht="19.5" customHeight="1"/>
    <row r="921" s="18" customFormat="1" ht="19.5" customHeight="1"/>
    <row r="922" s="18" customFormat="1" ht="19.5" customHeight="1"/>
    <row r="923" s="18" customFormat="1" ht="19.5" customHeight="1"/>
    <row r="924" s="18" customFormat="1" ht="19.5" customHeight="1"/>
    <row r="925" s="18" customFormat="1" ht="19.5" customHeight="1"/>
    <row r="926" s="18" customFormat="1" ht="19.5" customHeight="1"/>
    <row r="927" s="18" customFormat="1" ht="19.5" customHeight="1"/>
    <row r="928" s="18" customFormat="1" ht="19.5" customHeight="1"/>
    <row r="929" s="18" customFormat="1" ht="19.5" customHeight="1"/>
    <row r="930" s="18" customFormat="1" ht="19.5" customHeight="1"/>
    <row r="931" s="18" customFormat="1" ht="19.5" customHeight="1"/>
    <row r="932" s="18" customFormat="1" ht="19.5" customHeight="1"/>
    <row r="933" s="18" customFormat="1" ht="19.5" customHeight="1"/>
    <row r="934" s="18" customFormat="1" ht="19.5" customHeight="1"/>
    <row r="935" s="18" customFormat="1" ht="19.5" customHeight="1"/>
    <row r="936" s="18" customFormat="1" ht="19.5" customHeight="1"/>
    <row r="937" s="18" customFormat="1" ht="19.5" customHeight="1"/>
    <row r="938" s="18" customFormat="1" ht="19.5" customHeight="1"/>
    <row r="939" s="18" customFormat="1" ht="19.5" customHeight="1"/>
    <row r="940" s="18" customFormat="1" ht="19.5" customHeight="1"/>
    <row r="941" s="18" customFormat="1" ht="19.5" customHeight="1"/>
    <row r="942" s="18" customFormat="1" ht="19.5" customHeight="1"/>
    <row r="943" s="18" customFormat="1" ht="19.5" customHeight="1"/>
    <row r="944" s="18" customFormat="1" ht="19.5" customHeight="1"/>
    <row r="945" s="18" customFormat="1" ht="19.5" customHeight="1"/>
    <row r="946" s="18" customFormat="1" ht="19.5" customHeight="1"/>
    <row r="947" s="18" customFormat="1" ht="19.5" customHeight="1"/>
    <row r="948" s="18" customFormat="1" ht="19.5" customHeight="1"/>
    <row r="949" s="18" customFormat="1" ht="19.5" customHeight="1"/>
    <row r="950" s="18" customFormat="1" ht="19.5" customHeight="1"/>
    <row r="951" s="18" customFormat="1" ht="19.5" customHeight="1"/>
    <row r="952" s="18" customFormat="1" ht="19.5" customHeight="1"/>
    <row r="953" s="18" customFormat="1" ht="19.5" customHeight="1"/>
    <row r="954" s="18" customFormat="1" ht="19.5" customHeight="1"/>
    <row r="955" s="18" customFormat="1" ht="19.5" customHeight="1"/>
    <row r="956" s="18" customFormat="1" ht="19.5" customHeight="1"/>
    <row r="957" s="18" customFormat="1" ht="19.5" customHeight="1"/>
    <row r="958" s="18" customFormat="1" ht="19.5" customHeight="1"/>
    <row r="959" s="18" customFormat="1" ht="19.5" customHeight="1"/>
    <row r="960" s="18" customFormat="1" ht="19.5" customHeight="1"/>
    <row r="961" s="18" customFormat="1" ht="19.5" customHeight="1"/>
    <row r="962" s="18" customFormat="1" ht="19.5" customHeight="1"/>
    <row r="963" s="18" customFormat="1" ht="19.5" customHeight="1"/>
    <row r="964" s="18" customFormat="1" ht="19.5" customHeight="1"/>
    <row r="965" s="18" customFormat="1" ht="19.5" customHeight="1"/>
    <row r="966" s="18" customFormat="1" ht="19.5" customHeight="1"/>
    <row r="967" s="18" customFormat="1" ht="19.5" customHeight="1"/>
    <row r="968" s="18" customFormat="1" ht="19.5" customHeight="1"/>
    <row r="969" s="18" customFormat="1" ht="19.5" customHeight="1"/>
    <row r="970" s="18" customFormat="1" ht="19.5" customHeight="1"/>
    <row r="971" s="18" customFormat="1" ht="19.5" customHeight="1"/>
    <row r="972" s="18" customFormat="1" ht="19.5" customHeight="1"/>
    <row r="973" s="18" customFormat="1" ht="19.5" customHeight="1"/>
    <row r="974" s="18" customFormat="1" ht="19.5" customHeight="1"/>
    <row r="975" s="18" customFormat="1" ht="19.5" customHeight="1"/>
    <row r="976" s="18" customFormat="1" ht="19.5" customHeight="1"/>
    <row r="977" s="18" customFormat="1" ht="19.5" customHeight="1"/>
    <row r="978" s="18" customFormat="1" ht="19.5" customHeight="1"/>
    <row r="979" s="18" customFormat="1" ht="19.5" customHeight="1"/>
    <row r="980" s="18" customFormat="1" ht="19.5" customHeight="1"/>
    <row r="981" s="18" customFormat="1" ht="19.5" customHeight="1"/>
    <row r="982" s="18" customFormat="1" ht="19.5" customHeight="1"/>
    <row r="983" s="18" customFormat="1" ht="19.5" customHeight="1"/>
    <row r="984" s="18" customFormat="1" ht="19.5" customHeight="1"/>
    <row r="985" s="18" customFormat="1" ht="19.5" customHeight="1"/>
    <row r="986" s="18" customFormat="1" ht="19.5" customHeight="1"/>
    <row r="987" s="18" customFormat="1" ht="19.5" customHeight="1"/>
    <row r="988" s="18" customFormat="1" ht="19.5" customHeight="1"/>
    <row r="989" s="18" customFormat="1" ht="19.5" customHeight="1"/>
    <row r="990" s="18" customFormat="1" ht="19.5" customHeight="1"/>
    <row r="991" s="18" customFormat="1" ht="19.5" customHeight="1"/>
    <row r="992" s="18" customFormat="1" ht="19.5" customHeight="1"/>
    <row r="993" s="18" customFormat="1" ht="19.5" customHeight="1"/>
    <row r="994" s="18" customFormat="1" ht="19.5" customHeight="1"/>
    <row r="995" s="18" customFormat="1" ht="19.5" customHeight="1"/>
    <row r="996" s="18" customFormat="1" ht="19.5" customHeight="1"/>
    <row r="997" s="18" customFormat="1" ht="19.5" customHeight="1"/>
    <row r="998" s="18" customFormat="1" ht="19.5" customHeight="1"/>
    <row r="999" s="18" customFormat="1" ht="19.5" customHeight="1"/>
    <row r="1000" s="18" customFormat="1" ht="19.5" customHeight="1"/>
    <row r="1001" s="18" customFormat="1" ht="19.5" customHeight="1"/>
    <row r="1002" s="18" customFormat="1" ht="19.5" customHeight="1"/>
    <row r="1003" s="18" customFormat="1" ht="19.5" customHeight="1"/>
    <row r="1004" s="18" customFormat="1" ht="19.5" customHeight="1"/>
    <row r="1005" s="18" customFormat="1" ht="19.5" customHeight="1"/>
    <row r="1006" s="18" customFormat="1" ht="19.5" customHeight="1"/>
    <row r="1007" s="18" customFormat="1" ht="19.5" customHeight="1"/>
    <row r="1008" s="18" customFormat="1" ht="19.5" customHeight="1"/>
    <row r="1009" s="18" customFormat="1" ht="19.5" customHeight="1"/>
    <row r="1010" s="18" customFormat="1" ht="19.5" customHeight="1"/>
    <row r="1011" s="18" customFormat="1" ht="19.5" customHeight="1"/>
    <row r="1012" s="18" customFormat="1" ht="19.5" customHeight="1"/>
    <row r="1013" s="18" customFormat="1" ht="19.5" customHeight="1"/>
    <row r="1014" s="18" customFormat="1" ht="19.5" customHeight="1"/>
    <row r="1015" s="18" customFormat="1" ht="19.5" customHeight="1"/>
    <row r="1016" s="18" customFormat="1" ht="19.5" customHeight="1"/>
    <row r="1017" s="18" customFormat="1" ht="19.5" customHeight="1"/>
    <row r="1018" s="18" customFormat="1" ht="19.5" customHeight="1"/>
    <row r="1019" s="18" customFormat="1" ht="19.5" customHeight="1"/>
    <row r="1020" s="18" customFormat="1" ht="19.5" customHeight="1"/>
    <row r="1021" s="18" customFormat="1" ht="19.5" customHeight="1"/>
    <row r="1022" s="18" customFormat="1" ht="19.5" customHeight="1"/>
    <row r="1023" s="18" customFormat="1" ht="19.5" customHeight="1"/>
    <row r="1024" s="18" customFormat="1" ht="19.5" customHeight="1"/>
    <row r="1025" s="18" customFormat="1" ht="19.5" customHeight="1"/>
    <row r="1026" s="18" customFormat="1" ht="19.5" customHeight="1"/>
    <row r="1027" s="18" customFormat="1" ht="19.5" customHeight="1"/>
    <row r="1028" s="18" customFormat="1" ht="19.5" customHeight="1"/>
    <row r="1029" s="18" customFormat="1" ht="19.5" customHeight="1"/>
    <row r="1030" s="18" customFormat="1" ht="19.5" customHeight="1"/>
    <row r="1031" s="18" customFormat="1" ht="19.5" customHeight="1"/>
    <row r="1032" s="18" customFormat="1" ht="19.5" customHeight="1"/>
    <row r="1033" s="18" customFormat="1" ht="19.5" customHeight="1"/>
    <row r="1034" s="18" customFormat="1" ht="19.5" customHeight="1"/>
    <row r="1035" s="18" customFormat="1" ht="19.5" customHeight="1"/>
    <row r="1036" s="18" customFormat="1" ht="19.5" customHeight="1"/>
    <row r="1037" s="18" customFormat="1" ht="19.5" customHeight="1"/>
    <row r="1038" s="18" customFormat="1" ht="19.5" customHeight="1"/>
    <row r="1039" s="18" customFormat="1" ht="19.5" customHeight="1"/>
    <row r="1040" s="18" customFormat="1" ht="19.5" customHeight="1"/>
    <row r="1041" s="18" customFormat="1" ht="19.5" customHeight="1"/>
    <row r="1042" s="18" customFormat="1" ht="19.5" customHeight="1"/>
    <row r="1043" s="18" customFormat="1" ht="19.5" customHeight="1"/>
    <row r="1044" s="18" customFormat="1" ht="19.5" customHeight="1"/>
    <row r="1045" s="18" customFormat="1" ht="19.5" customHeight="1"/>
    <row r="1046" s="18" customFormat="1" ht="19.5" customHeight="1"/>
    <row r="1047" s="18" customFormat="1" ht="19.5" customHeight="1"/>
    <row r="1048" s="18" customFormat="1" ht="19.5" customHeight="1"/>
    <row r="1049" s="18" customFormat="1" ht="19.5" customHeight="1"/>
    <row r="1050" s="18" customFormat="1" ht="19.5" customHeight="1"/>
    <row r="1051" s="18" customFormat="1" ht="19.5" customHeight="1"/>
    <row r="1052" s="18" customFormat="1" ht="19.5" customHeight="1"/>
    <row r="1053" s="18" customFormat="1" ht="19.5" customHeight="1"/>
    <row r="1054" s="18" customFormat="1" ht="19.5" customHeight="1"/>
    <row r="1055" s="18" customFormat="1" ht="19.5" customHeight="1"/>
    <row r="1056" s="18" customFormat="1" ht="19.5" customHeight="1"/>
    <row r="1057" s="18" customFormat="1" ht="19.5" customHeight="1"/>
    <row r="1058" s="18" customFormat="1" ht="19.5" customHeight="1"/>
    <row r="1059" s="18" customFormat="1" ht="19.5" customHeight="1"/>
    <row r="1060" s="18" customFormat="1" ht="19.5" customHeight="1"/>
    <row r="1061" s="18" customFormat="1" ht="19.5" customHeight="1"/>
    <row r="1062" s="18" customFormat="1" ht="19.5" customHeight="1"/>
    <row r="1063" s="18" customFormat="1" ht="19.5" customHeight="1"/>
    <row r="1064" s="18" customFormat="1" ht="19.5" customHeight="1"/>
    <row r="1065" s="18" customFormat="1" ht="19.5" customHeight="1"/>
    <row r="1066" s="18" customFormat="1" ht="19.5" customHeight="1"/>
    <row r="1067" s="18" customFormat="1" ht="19.5" customHeight="1"/>
    <row r="1068" s="18" customFormat="1" ht="19.5" customHeight="1"/>
    <row r="1069" s="18" customFormat="1" ht="19.5" customHeight="1"/>
    <row r="1070" s="18" customFormat="1" ht="19.5" customHeight="1"/>
    <row r="1071" s="18" customFormat="1" ht="19.5" customHeight="1"/>
    <row r="1072" s="18" customFormat="1" ht="19.5" customHeight="1"/>
    <row r="1073" s="18" customFormat="1" ht="19.5" customHeight="1"/>
    <row r="1074" s="18" customFormat="1" ht="19.5" customHeight="1"/>
    <row r="1075" s="18" customFormat="1" ht="19.5" customHeight="1"/>
    <row r="1076" s="18" customFormat="1" ht="19.5" customHeight="1"/>
    <row r="1077" s="18" customFormat="1" ht="19.5" customHeight="1"/>
    <row r="1078" s="18" customFormat="1" ht="19.5" customHeight="1"/>
    <row r="1079" s="18" customFormat="1" ht="19.5" customHeight="1"/>
    <row r="1080" s="18" customFormat="1" ht="19.5" customHeight="1"/>
    <row r="1081" s="18" customFormat="1" ht="19.5" customHeight="1"/>
    <row r="1082" s="18" customFormat="1" ht="19.5" customHeight="1"/>
    <row r="1083" s="18" customFormat="1" ht="19.5" customHeight="1"/>
    <row r="1084" s="18" customFormat="1" ht="19.5" customHeight="1"/>
    <row r="1085" s="18" customFormat="1" ht="19.5" customHeight="1"/>
    <row r="1086" s="18" customFormat="1" ht="19.5" customHeight="1"/>
    <row r="1087" s="18" customFormat="1" ht="19.5" customHeight="1"/>
    <row r="1088" s="18" customFormat="1" ht="19.5" customHeight="1"/>
    <row r="1089" s="18" customFormat="1" ht="19.5" customHeight="1"/>
    <row r="1090" s="18" customFormat="1" ht="19.5" customHeight="1"/>
    <row r="1091" s="18" customFormat="1" ht="19.5" customHeight="1"/>
    <row r="1092" s="18" customFormat="1" ht="19.5" customHeight="1"/>
    <row r="1093" s="18" customFormat="1" ht="19.5" customHeight="1"/>
    <row r="1094" s="18" customFormat="1" ht="19.5" customHeight="1"/>
    <row r="1095" s="18" customFormat="1" ht="19.5" customHeight="1"/>
    <row r="1096" s="18" customFormat="1" ht="19.5" customHeight="1"/>
    <row r="1097" s="18" customFormat="1" ht="19.5" customHeight="1"/>
    <row r="1098" s="18" customFormat="1" ht="19.5" customHeight="1"/>
    <row r="1099" s="18" customFormat="1" ht="19.5" customHeight="1"/>
    <row r="1100" s="18" customFormat="1" ht="19.5" customHeight="1"/>
    <row r="1101" s="18" customFormat="1" ht="19.5" customHeight="1"/>
    <row r="1102" s="18" customFormat="1" ht="19.5" customHeight="1"/>
    <row r="1103" s="18" customFormat="1" ht="19.5" customHeight="1"/>
    <row r="1104" s="18" customFormat="1" ht="19.5" customHeight="1"/>
    <row r="1105" s="18" customFormat="1" ht="19.5" customHeight="1"/>
    <row r="1106" s="18" customFormat="1" ht="19.5" customHeight="1"/>
    <row r="1107" s="18" customFormat="1" ht="19.5" customHeight="1"/>
    <row r="1108" s="18" customFormat="1" ht="19.5" customHeight="1"/>
    <row r="1109" s="18" customFormat="1" ht="19.5" customHeight="1"/>
    <row r="1110" s="18" customFormat="1" ht="19.5" customHeight="1"/>
    <row r="1111" s="18" customFormat="1" ht="19.5" customHeight="1"/>
    <row r="1112" s="18" customFormat="1" ht="19.5" customHeight="1"/>
    <row r="1113" s="18" customFormat="1" ht="19.5" customHeight="1"/>
    <row r="1114" s="18" customFormat="1" ht="19.5" customHeight="1"/>
    <row r="1115" s="18" customFormat="1" ht="19.5" customHeight="1"/>
    <row r="1116" s="18" customFormat="1" ht="19.5" customHeight="1"/>
    <row r="1117" s="18" customFormat="1" ht="19.5" customHeight="1"/>
    <row r="1118" s="18" customFormat="1" ht="19.5" customHeight="1"/>
    <row r="1119" s="18" customFormat="1" ht="19.5" customHeight="1"/>
    <row r="1120" s="18" customFormat="1" ht="19.5" customHeight="1"/>
    <row r="1121" s="18" customFormat="1" ht="19.5" customHeight="1"/>
    <row r="1122" s="18" customFormat="1" ht="19.5" customHeight="1"/>
    <row r="1123" s="18" customFormat="1" ht="19.5" customHeight="1"/>
    <row r="1124" s="18" customFormat="1" ht="19.5" customHeight="1"/>
    <row r="1125" s="18" customFormat="1" ht="19.5" customHeight="1"/>
    <row r="1126" s="18" customFormat="1" ht="19.5" customHeight="1"/>
    <row r="1127" s="18" customFormat="1" ht="19.5" customHeight="1"/>
    <row r="1128" s="18" customFormat="1" ht="19.5" customHeight="1"/>
    <row r="1129" s="18" customFormat="1" ht="19.5" customHeight="1"/>
    <row r="1130" s="18" customFormat="1" ht="19.5" customHeight="1"/>
    <row r="1131" s="18" customFormat="1" ht="19.5" customHeight="1"/>
    <row r="1132" s="18" customFormat="1" ht="19.5" customHeight="1"/>
    <row r="1133" s="18" customFormat="1" ht="19.5" customHeight="1"/>
    <row r="1134" s="18" customFormat="1" ht="19.5" customHeight="1"/>
    <row r="1135" s="18" customFormat="1" ht="19.5" customHeight="1"/>
    <row r="1136" s="18" customFormat="1" ht="19.5" customHeight="1"/>
    <row r="1137" s="18" customFormat="1" ht="19.5" customHeight="1"/>
    <row r="1138" s="18" customFormat="1" ht="19.5" customHeight="1"/>
    <row r="1139" s="18" customFormat="1" ht="19.5" customHeight="1"/>
    <row r="1140" s="18" customFormat="1" ht="19.5" customHeight="1"/>
    <row r="1141" s="18" customFormat="1" ht="19.5" customHeight="1"/>
    <row r="1142" s="18" customFormat="1" ht="19.5" customHeight="1"/>
    <row r="1143" s="18" customFormat="1" ht="19.5" customHeight="1"/>
    <row r="1144" s="18" customFormat="1" ht="19.5" customHeight="1"/>
    <row r="1145" s="18" customFormat="1" ht="19.5" customHeight="1"/>
    <row r="1146" s="18" customFormat="1" ht="19.5" customHeight="1"/>
    <row r="1147" s="18" customFormat="1" ht="19.5" customHeight="1"/>
    <row r="1148" s="18" customFormat="1" ht="19.5" customHeight="1"/>
    <row r="1149" s="18" customFormat="1" ht="19.5" customHeight="1"/>
    <row r="1150" s="18" customFormat="1" ht="19.5" customHeight="1"/>
    <row r="1151" s="18" customFormat="1" ht="19.5" customHeight="1"/>
    <row r="1152" s="18" customFormat="1" ht="19.5" customHeight="1"/>
    <row r="1153" s="18" customFormat="1" ht="19.5" customHeight="1"/>
    <row r="1154" s="18" customFormat="1" ht="19.5" customHeight="1"/>
    <row r="1155" s="18" customFormat="1" ht="19.5" customHeight="1"/>
    <row r="1156" s="18" customFormat="1" ht="19.5" customHeight="1"/>
    <row r="1157" s="18" customFormat="1" ht="19.5" customHeight="1"/>
    <row r="1158" s="18" customFormat="1" ht="19.5" customHeight="1"/>
    <row r="1159" s="18" customFormat="1" ht="19.5" customHeight="1"/>
    <row r="1160" s="18" customFormat="1" ht="19.5" customHeight="1"/>
    <row r="1161" s="18" customFormat="1" ht="19.5" customHeight="1"/>
    <row r="1162" s="18" customFormat="1" ht="19.5" customHeight="1"/>
    <row r="1163" s="18" customFormat="1" ht="19.5" customHeight="1"/>
    <row r="1164" s="18" customFormat="1" ht="19.5" customHeight="1"/>
    <row r="1165" s="18" customFormat="1" ht="19.5" customHeight="1"/>
    <row r="1166" s="18" customFormat="1" ht="19.5" customHeight="1"/>
    <row r="1167" s="18" customFormat="1" ht="19.5" customHeight="1"/>
    <row r="1168" s="18" customFormat="1" ht="19.5" customHeight="1"/>
    <row r="1169" s="18" customFormat="1" ht="19.5" customHeight="1"/>
    <row r="1170" s="18" customFormat="1" ht="19.5" customHeight="1"/>
    <row r="1171" s="18" customFormat="1" ht="19.5" customHeight="1"/>
    <row r="1172" s="18" customFormat="1" ht="19.5" customHeight="1"/>
    <row r="1173" s="18" customFormat="1" ht="19.5" customHeight="1"/>
    <row r="1174" s="18" customFormat="1" ht="19.5" customHeight="1"/>
    <row r="1175" s="18" customFormat="1" ht="19.5" customHeight="1"/>
    <row r="1176" s="18" customFormat="1" ht="19.5" customHeight="1"/>
    <row r="1177" s="18" customFormat="1" ht="19.5" customHeight="1"/>
    <row r="1178" s="18" customFormat="1" ht="19.5" customHeight="1"/>
    <row r="1179" s="18" customFormat="1" ht="19.5" customHeight="1"/>
    <row r="1180" s="18" customFormat="1" ht="19.5" customHeight="1"/>
    <row r="1181" s="18" customFormat="1" ht="19.5" customHeight="1"/>
    <row r="1182" s="18" customFormat="1" ht="19.5" customHeight="1"/>
    <row r="1183" s="18" customFormat="1" ht="19.5" customHeight="1"/>
    <row r="1184" s="18" customFormat="1" ht="19.5" customHeight="1"/>
    <row r="1185" s="18" customFormat="1" ht="19.5" customHeight="1"/>
    <row r="1186" s="18" customFormat="1" ht="19.5" customHeight="1"/>
    <row r="1187" s="18" customFormat="1" ht="19.5" customHeight="1"/>
    <row r="1188" s="18" customFormat="1" ht="19.5" customHeight="1"/>
    <row r="1189" s="18" customFormat="1" ht="19.5" customHeight="1"/>
    <row r="1190" s="18" customFormat="1" ht="19.5" customHeight="1"/>
    <row r="1191" s="18" customFormat="1" ht="19.5" customHeight="1"/>
    <row r="1192" s="18" customFormat="1" ht="19.5" customHeight="1"/>
    <row r="1193" s="18" customFormat="1" ht="19.5" customHeight="1"/>
    <row r="1194" s="18" customFormat="1" ht="19.5" customHeight="1"/>
    <row r="1195" s="18" customFormat="1" ht="19.5" customHeight="1"/>
    <row r="1196" s="18" customFormat="1" ht="19.5" customHeight="1"/>
    <row r="1197" s="18" customFormat="1" ht="19.5" customHeight="1"/>
    <row r="1198" s="18" customFormat="1" ht="19.5" customHeight="1"/>
    <row r="1199" s="18" customFormat="1" ht="19.5" customHeight="1"/>
    <row r="1200" s="18" customFormat="1" ht="19.5" customHeight="1"/>
    <row r="1201" s="18" customFormat="1" ht="19.5" customHeight="1"/>
    <row r="1202" s="18" customFormat="1" ht="19.5" customHeight="1"/>
    <row r="1203" s="18" customFormat="1" ht="19.5" customHeight="1"/>
    <row r="1204" s="18" customFormat="1" ht="19.5" customHeight="1"/>
    <row r="1205" s="18" customFormat="1" ht="19.5" customHeight="1"/>
    <row r="1206" s="18" customFormat="1" ht="19.5" customHeight="1"/>
    <row r="1207" s="18" customFormat="1" ht="19.5" customHeight="1"/>
    <row r="1208" s="18" customFormat="1" ht="19.5" customHeight="1"/>
    <row r="1209" s="18" customFormat="1" ht="19.5" customHeight="1"/>
    <row r="1210" s="18" customFormat="1" ht="19.5" customHeight="1"/>
    <row r="1211" s="18" customFormat="1" ht="19.5" customHeight="1"/>
    <row r="1212" s="18" customFormat="1" ht="19.5" customHeight="1"/>
    <row r="1213" s="18" customFormat="1" ht="19.5" customHeight="1"/>
    <row r="1214" s="18" customFormat="1" ht="19.5" customHeight="1"/>
    <row r="1215" s="18" customFormat="1" ht="19.5" customHeight="1"/>
    <row r="1216" s="18" customFormat="1" ht="19.5" customHeight="1"/>
    <row r="1217" s="18" customFormat="1" ht="19.5" customHeight="1"/>
    <row r="1218" s="18" customFormat="1" ht="19.5" customHeight="1"/>
    <row r="1219" s="18" customFormat="1" ht="19.5" customHeight="1"/>
    <row r="1220" s="18" customFormat="1" ht="19.5" customHeight="1"/>
    <row r="1221" s="18" customFormat="1" ht="19.5" customHeight="1"/>
    <row r="1222" s="18" customFormat="1" ht="19.5" customHeight="1"/>
    <row r="1223" s="18" customFormat="1" ht="19.5" customHeight="1"/>
    <row r="1224" s="18" customFormat="1" ht="19.5" customHeight="1"/>
    <row r="1225" s="18" customFormat="1" ht="19.5" customHeight="1"/>
    <row r="1226" s="18" customFormat="1" ht="19.5" customHeight="1"/>
    <row r="1227" s="18" customFormat="1" ht="19.5" customHeight="1"/>
    <row r="1228" s="18" customFormat="1" ht="19.5" customHeight="1"/>
    <row r="1229" s="18" customFormat="1" ht="19.5" customHeight="1"/>
    <row r="1230" s="18" customFormat="1" ht="19.5" customHeight="1"/>
    <row r="1231" s="18" customFormat="1" ht="19.5" customHeight="1"/>
    <row r="1232" s="18" customFormat="1" ht="19.5" customHeight="1"/>
    <row r="1233" s="18" customFormat="1" ht="19.5" customHeight="1"/>
    <row r="1234" s="18" customFormat="1" ht="19.5" customHeight="1"/>
    <row r="1235" s="18" customFormat="1" ht="19.5" customHeight="1"/>
    <row r="1236" s="18" customFormat="1" ht="19.5" customHeight="1"/>
    <row r="1237" s="18" customFormat="1" ht="19.5" customHeight="1"/>
    <row r="1238" s="18" customFormat="1" ht="19.5" customHeight="1"/>
    <row r="1239" s="18" customFormat="1" ht="19.5" customHeight="1"/>
    <row r="1240" s="18" customFormat="1" ht="19.5" customHeight="1"/>
    <row r="1241" s="18" customFormat="1" ht="19.5" customHeight="1"/>
    <row r="1242" s="18" customFormat="1" ht="19.5" customHeight="1"/>
    <row r="1243" s="18" customFormat="1" ht="19.5" customHeight="1"/>
    <row r="1244" s="18" customFormat="1" ht="19.5" customHeight="1"/>
    <row r="1245" s="18" customFormat="1" ht="19.5" customHeight="1"/>
    <row r="1246" s="18" customFormat="1" ht="19.5" customHeight="1"/>
    <row r="1247" s="18" customFormat="1" ht="19.5" customHeight="1"/>
    <row r="1248" s="18" customFormat="1" ht="19.5" customHeight="1"/>
    <row r="1249" s="18" customFormat="1" ht="19.5" customHeight="1"/>
    <row r="1250" s="18" customFormat="1" ht="19.5" customHeight="1"/>
    <row r="1251" s="18" customFormat="1" ht="19.5" customHeight="1"/>
    <row r="1252" s="18" customFormat="1" ht="19.5" customHeight="1"/>
    <row r="1253" s="18" customFormat="1" ht="19.5" customHeight="1"/>
    <row r="1254" s="18" customFormat="1" ht="19.5" customHeight="1"/>
    <row r="1255" s="18" customFormat="1" ht="19.5" customHeight="1"/>
    <row r="1256" s="18" customFormat="1" ht="19.5" customHeight="1"/>
    <row r="1257" s="18" customFormat="1" ht="19.5" customHeight="1"/>
    <row r="1258" s="18" customFormat="1" ht="19.5" customHeight="1"/>
    <row r="1259" s="18" customFormat="1" ht="19.5" customHeight="1"/>
    <row r="1260" s="18" customFormat="1" ht="19.5" customHeight="1"/>
    <row r="1261" s="18" customFormat="1" ht="19.5" customHeight="1"/>
    <row r="1262" s="18" customFormat="1" ht="19.5" customHeight="1"/>
    <row r="1263" s="18" customFormat="1" ht="19.5" customHeight="1"/>
    <row r="1264" s="18" customFormat="1" ht="19.5" customHeight="1"/>
    <row r="1265" s="18" customFormat="1" ht="19.5" customHeight="1"/>
    <row r="1266" s="18" customFormat="1" ht="19.5" customHeight="1"/>
    <row r="1267" s="18" customFormat="1" ht="19.5" customHeight="1"/>
    <row r="1268" s="18" customFormat="1" ht="19.5" customHeight="1"/>
    <row r="1269" s="18" customFormat="1" ht="19.5" customHeight="1"/>
    <row r="1270" s="18" customFormat="1" ht="19.5" customHeight="1"/>
    <row r="1271" s="18" customFormat="1" ht="19.5" customHeight="1"/>
    <row r="1272" s="18" customFormat="1" ht="19.5" customHeight="1"/>
    <row r="1273" s="18" customFormat="1" ht="19.5" customHeight="1"/>
    <row r="1274" s="18" customFormat="1" ht="19.5" customHeight="1"/>
    <row r="1275" s="18" customFormat="1" ht="19.5" customHeight="1"/>
    <row r="1276" s="18" customFormat="1" ht="19.5" customHeight="1"/>
    <row r="1277" s="18" customFormat="1" ht="19.5" customHeight="1"/>
    <row r="1278" s="18" customFormat="1" ht="19.5" customHeight="1"/>
    <row r="1279" s="18" customFormat="1" ht="19.5" customHeight="1"/>
    <row r="1280" s="18" customFormat="1" ht="19.5" customHeight="1"/>
    <row r="1281" s="18" customFormat="1" ht="19.5" customHeight="1"/>
    <row r="1282" s="18" customFormat="1" ht="19.5" customHeight="1"/>
    <row r="1283" s="18" customFormat="1" ht="19.5" customHeight="1"/>
    <row r="1284" s="18" customFormat="1" ht="19.5" customHeight="1"/>
    <row r="1285" s="18" customFormat="1" ht="19.5" customHeight="1"/>
    <row r="1286" s="18" customFormat="1" ht="19.5" customHeight="1"/>
    <row r="1287" s="18" customFormat="1" ht="19.5" customHeight="1"/>
    <row r="1288" s="18" customFormat="1" ht="19.5" customHeight="1"/>
    <row r="1289" s="18" customFormat="1" ht="19.5" customHeight="1"/>
    <row r="1290" s="18" customFormat="1" ht="19.5" customHeight="1"/>
    <row r="1291" s="18" customFormat="1" ht="19.5" customHeight="1"/>
    <row r="1292" s="18" customFormat="1" ht="19.5" customHeight="1"/>
    <row r="1293" s="18" customFormat="1" ht="19.5" customHeight="1"/>
    <row r="1294" s="18" customFormat="1" ht="19.5" customHeight="1"/>
    <row r="1295" s="18" customFormat="1" ht="19.5" customHeight="1"/>
    <row r="1296" s="18" customFormat="1" ht="19.5" customHeight="1"/>
    <row r="1297" s="18" customFormat="1" ht="19.5" customHeight="1"/>
    <row r="1298" s="18" customFormat="1" ht="19.5" customHeight="1"/>
    <row r="1299" s="18" customFormat="1" ht="19.5" customHeight="1"/>
    <row r="1300" s="18" customFormat="1" ht="19.5" customHeight="1"/>
    <row r="1301" s="18" customFormat="1" ht="19.5" customHeight="1"/>
    <row r="1302" s="18" customFormat="1" ht="19.5" customHeight="1"/>
    <row r="1303" s="18" customFormat="1" ht="19.5" customHeight="1"/>
    <row r="1304" s="18" customFormat="1" ht="19.5" customHeight="1"/>
    <row r="1305" s="18" customFormat="1" ht="19.5" customHeight="1"/>
    <row r="1306" s="18" customFormat="1" ht="19.5" customHeight="1"/>
    <row r="1307" s="18" customFormat="1" ht="19.5" customHeight="1"/>
    <row r="1308" s="18" customFormat="1" ht="19.5" customHeight="1"/>
    <row r="1309" s="18" customFormat="1" ht="19.5" customHeight="1"/>
    <row r="1310" s="18" customFormat="1" ht="19.5" customHeight="1"/>
    <row r="1311" s="18" customFormat="1" ht="19.5" customHeight="1"/>
    <row r="1312" s="18" customFormat="1" ht="19.5" customHeight="1"/>
    <row r="1313" s="18" customFormat="1" ht="19.5" customHeight="1"/>
    <row r="1314" s="18" customFormat="1" ht="19.5" customHeight="1"/>
    <row r="1315" s="18" customFormat="1" ht="19.5" customHeight="1"/>
    <row r="1316" s="18" customFormat="1" ht="19.5" customHeight="1"/>
    <row r="1317" s="18" customFormat="1" ht="19.5" customHeight="1"/>
    <row r="1318" s="18" customFormat="1" ht="19.5" customHeight="1"/>
    <row r="1319" s="18" customFormat="1" ht="19.5" customHeight="1"/>
    <row r="1320" s="18" customFormat="1" ht="19.5" customHeight="1"/>
    <row r="1321" s="18" customFormat="1" ht="19.5" customHeight="1"/>
    <row r="1322" s="18" customFormat="1" ht="19.5" customHeight="1"/>
    <row r="1323" s="18" customFormat="1" ht="19.5" customHeight="1"/>
    <row r="1324" s="18" customFormat="1" ht="19.5" customHeight="1"/>
    <row r="1325" s="18" customFormat="1" ht="19.5" customHeight="1"/>
    <row r="1326" s="18" customFormat="1" ht="19.5" customHeight="1"/>
    <row r="1327" s="18" customFormat="1" ht="19.5" customHeight="1"/>
    <row r="1328" s="18" customFormat="1" ht="19.5" customHeight="1"/>
    <row r="1329" s="18" customFormat="1" ht="19.5" customHeight="1"/>
    <row r="1330" s="18" customFormat="1" ht="19.5" customHeight="1"/>
    <row r="1331" s="18" customFormat="1" ht="19.5" customHeight="1"/>
    <row r="1332" s="18" customFormat="1" ht="19.5" customHeight="1"/>
    <row r="1333" s="18" customFormat="1" ht="19.5" customHeight="1"/>
    <row r="1334" s="18" customFormat="1" ht="19.5" customHeight="1"/>
    <row r="1335" s="18" customFormat="1" ht="19.5" customHeight="1"/>
    <row r="1336" s="18" customFormat="1" ht="19.5" customHeight="1"/>
    <row r="1337" s="18" customFormat="1" ht="19.5" customHeight="1"/>
    <row r="1338" s="18" customFormat="1" ht="19.5" customHeight="1"/>
    <row r="1339" s="18" customFormat="1" ht="19.5" customHeight="1"/>
    <row r="1340" s="18" customFormat="1" ht="19.5" customHeight="1"/>
    <row r="1341" s="18" customFormat="1" ht="19.5" customHeight="1"/>
    <row r="1342" s="18" customFormat="1" ht="19.5" customHeight="1"/>
    <row r="1343" s="18" customFormat="1" ht="19.5" customHeight="1"/>
    <row r="1344" s="18" customFormat="1" ht="19.5" customHeight="1"/>
    <row r="1345" s="18" customFormat="1" ht="19.5" customHeight="1"/>
    <row r="1346" s="18" customFormat="1" ht="19.5" customHeight="1"/>
    <row r="1347" s="18" customFormat="1" ht="19.5" customHeight="1"/>
    <row r="1348" s="18" customFormat="1" ht="19.5" customHeight="1"/>
    <row r="1349" s="18" customFormat="1" ht="19.5" customHeight="1"/>
    <row r="1350" s="18" customFormat="1" ht="19.5" customHeight="1"/>
    <row r="1351" s="18" customFormat="1" ht="19.5" customHeight="1"/>
    <row r="1352" s="18" customFormat="1" ht="19.5" customHeight="1"/>
    <row r="1353" s="18" customFormat="1" ht="19.5" customHeight="1"/>
    <row r="1354" s="18" customFormat="1" ht="19.5" customHeight="1"/>
    <row r="1355" s="18" customFormat="1" ht="19.5" customHeight="1"/>
    <row r="1356" s="18" customFormat="1" ht="19.5" customHeight="1"/>
    <row r="1357" s="18" customFormat="1" ht="19.5" customHeight="1"/>
    <row r="1358" s="18" customFormat="1" ht="19.5" customHeight="1"/>
    <row r="1359" s="18" customFormat="1" ht="19.5" customHeight="1"/>
    <row r="1360" s="18" customFormat="1" ht="19.5" customHeight="1"/>
    <row r="1361" s="18" customFormat="1" ht="19.5" customHeight="1"/>
    <row r="1362" s="18" customFormat="1" ht="19.5" customHeight="1"/>
    <row r="1363" s="18" customFormat="1" ht="19.5" customHeight="1"/>
    <row r="1364" s="18" customFormat="1" ht="19.5" customHeight="1"/>
    <row r="1365" s="18" customFormat="1" ht="19.5" customHeight="1"/>
    <row r="1366" s="18" customFormat="1" ht="19.5" customHeight="1"/>
    <row r="1367" s="18" customFormat="1" ht="19.5" customHeight="1"/>
    <row r="1368" s="18" customFormat="1" ht="19.5" customHeight="1"/>
    <row r="1369" s="18" customFormat="1" ht="19.5" customHeight="1"/>
    <row r="1370" s="18" customFormat="1" ht="19.5" customHeight="1"/>
    <row r="1371" s="18" customFormat="1" ht="19.5" customHeight="1"/>
    <row r="1372" s="18" customFormat="1" ht="19.5" customHeight="1"/>
    <row r="1373" s="18" customFormat="1" ht="19.5" customHeight="1"/>
    <row r="1374" s="18" customFormat="1" ht="19.5" customHeight="1"/>
    <row r="1375" s="18" customFormat="1" ht="19.5" customHeight="1"/>
    <row r="1376" s="18" customFormat="1" ht="19.5" customHeight="1"/>
    <row r="1377" s="18" customFormat="1" ht="19.5" customHeight="1"/>
    <row r="1378" s="18" customFormat="1" ht="19.5" customHeight="1"/>
    <row r="1379" s="18" customFormat="1" ht="19.5" customHeight="1"/>
    <row r="1380" s="18" customFormat="1" ht="19.5" customHeight="1"/>
    <row r="1381" s="18" customFormat="1" ht="19.5" customHeight="1"/>
    <row r="1382" s="18" customFormat="1" ht="19.5" customHeight="1"/>
    <row r="1383" s="18" customFormat="1" ht="19.5" customHeight="1"/>
    <row r="1384" s="18" customFormat="1" ht="19.5" customHeight="1"/>
    <row r="1385" s="18" customFormat="1" ht="19.5" customHeight="1"/>
    <row r="1386" s="18" customFormat="1" ht="19.5" customHeight="1"/>
    <row r="1387" s="18" customFormat="1" ht="19.5" customHeight="1"/>
    <row r="1388" s="18" customFormat="1" ht="19.5" customHeight="1"/>
    <row r="1389" s="18" customFormat="1" ht="19.5" customHeight="1"/>
    <row r="1390" s="18" customFormat="1" ht="19.5" customHeight="1"/>
    <row r="1391" s="18" customFormat="1" ht="19.5" customHeight="1"/>
    <row r="1392" s="18" customFormat="1" ht="19.5" customHeight="1"/>
    <row r="1393" s="18" customFormat="1" ht="19.5" customHeight="1"/>
    <row r="1394" s="18" customFormat="1" ht="19.5" customHeight="1"/>
    <row r="1395" s="18" customFormat="1" ht="19.5" customHeight="1"/>
    <row r="1396" s="18" customFormat="1" ht="19.5" customHeight="1"/>
    <row r="1397" s="18" customFormat="1" ht="19.5" customHeight="1"/>
    <row r="1398" s="18" customFormat="1" ht="19.5" customHeight="1"/>
    <row r="1399" s="18" customFormat="1" ht="19.5" customHeight="1"/>
    <row r="1400" s="18" customFormat="1" ht="19.5" customHeight="1"/>
    <row r="1401" s="18" customFormat="1" ht="19.5" customHeight="1"/>
    <row r="1402" s="18" customFormat="1" ht="19.5" customHeight="1"/>
    <row r="1403" s="18" customFormat="1" ht="19.5" customHeight="1"/>
    <row r="1404" s="18" customFormat="1" ht="19.5" customHeight="1"/>
    <row r="1405" s="18" customFormat="1" ht="19.5" customHeight="1"/>
    <row r="1406" s="18" customFormat="1" ht="19.5" customHeight="1"/>
    <row r="1407" s="18" customFormat="1" ht="19.5" customHeight="1"/>
    <row r="1408" s="18" customFormat="1" ht="19.5" customHeight="1"/>
    <row r="1409" s="18" customFormat="1" ht="19.5" customHeight="1"/>
    <row r="1410" s="18" customFormat="1" ht="19.5" customHeight="1"/>
    <row r="1411" s="18" customFormat="1" ht="19.5" customHeight="1"/>
    <row r="1412" s="18" customFormat="1" ht="19.5" customHeight="1"/>
    <row r="1413" s="18" customFormat="1" ht="19.5" customHeight="1"/>
    <row r="1414" s="18" customFormat="1" ht="19.5" customHeight="1"/>
    <row r="1415" s="18" customFormat="1" ht="19.5" customHeight="1"/>
    <row r="1416" s="18" customFormat="1" ht="19.5" customHeight="1"/>
    <row r="1417" s="18" customFormat="1" ht="19.5" customHeight="1"/>
    <row r="1418" s="18" customFormat="1" ht="19.5" customHeight="1"/>
    <row r="1419" s="18" customFormat="1" ht="19.5" customHeight="1"/>
    <row r="1420" s="18" customFormat="1" ht="19.5" customHeight="1"/>
    <row r="1421" s="18" customFormat="1" ht="19.5" customHeight="1"/>
    <row r="1422" s="18" customFormat="1" ht="19.5" customHeight="1"/>
    <row r="1423" s="18" customFormat="1" ht="19.5" customHeight="1"/>
    <row r="1424" s="18" customFormat="1" ht="19.5" customHeight="1"/>
    <row r="1425" s="18" customFormat="1" ht="19.5" customHeight="1"/>
    <row r="1426" s="18" customFormat="1" ht="19.5" customHeight="1"/>
    <row r="1427" s="18" customFormat="1" ht="19.5" customHeight="1"/>
    <row r="1428" s="18" customFormat="1" ht="19.5" customHeight="1"/>
    <row r="1429" s="18" customFormat="1" ht="19.5" customHeight="1"/>
    <row r="1430" s="18" customFormat="1" ht="19.5" customHeight="1"/>
    <row r="1431" s="18" customFormat="1" ht="19.5" customHeight="1"/>
    <row r="1432" s="18" customFormat="1" ht="19.5" customHeight="1"/>
    <row r="1433" s="18" customFormat="1" ht="19.5" customHeight="1"/>
    <row r="1434" s="18" customFormat="1" ht="19.5" customHeight="1"/>
    <row r="1435" s="18" customFormat="1" ht="19.5" customHeight="1"/>
    <row r="1436" s="18" customFormat="1" ht="19.5" customHeight="1"/>
    <row r="1437" s="18" customFormat="1" ht="19.5" customHeight="1"/>
    <row r="1438" s="18" customFormat="1" ht="19.5" customHeight="1"/>
    <row r="1439" s="18" customFormat="1" ht="19.5" customHeight="1"/>
    <row r="1440" s="18" customFormat="1" ht="19.5" customHeight="1"/>
    <row r="1441" s="18" customFormat="1" ht="19.5" customHeight="1"/>
    <row r="1442" s="18" customFormat="1" ht="19.5" customHeight="1"/>
    <row r="1443" s="18" customFormat="1" ht="19.5" customHeight="1"/>
    <row r="1444" s="18" customFormat="1" ht="19.5" customHeight="1"/>
    <row r="1445" s="18" customFormat="1" ht="19.5" customHeight="1"/>
    <row r="1446" s="18" customFormat="1" ht="19.5" customHeight="1"/>
    <row r="1447" s="18" customFormat="1" ht="19.5" customHeight="1"/>
    <row r="1448" s="18" customFormat="1" ht="19.5" customHeight="1"/>
    <row r="1449" s="18" customFormat="1" ht="19.5" customHeight="1"/>
    <row r="1450" s="18" customFormat="1" ht="19.5" customHeight="1"/>
    <row r="1451" s="18" customFormat="1" ht="19.5" customHeight="1"/>
    <row r="1452" s="18" customFormat="1" ht="19.5" customHeight="1"/>
    <row r="1453" s="18" customFormat="1" ht="19.5" customHeight="1"/>
    <row r="1454" s="18" customFormat="1" ht="19.5" customHeight="1"/>
    <row r="1455" s="18" customFormat="1" ht="19.5" customHeight="1"/>
    <row r="1456" s="18" customFormat="1" ht="19.5" customHeight="1"/>
    <row r="1457" s="18" customFormat="1" ht="19.5" customHeight="1"/>
    <row r="1458" s="18" customFormat="1" ht="19.5" customHeight="1"/>
    <row r="1459" s="18" customFormat="1" ht="19.5" customHeight="1"/>
    <row r="1460" s="18" customFormat="1" ht="19.5" customHeight="1"/>
    <row r="1461" s="18" customFormat="1" ht="19.5" customHeight="1"/>
    <row r="1462" s="18" customFormat="1" ht="19.5" customHeight="1"/>
    <row r="1463" s="18" customFormat="1" ht="19.5" customHeight="1"/>
    <row r="1464" s="18" customFormat="1" ht="19.5" customHeight="1"/>
    <row r="1465" s="18" customFormat="1" ht="19.5" customHeight="1"/>
    <row r="1466" s="18" customFormat="1" ht="19.5" customHeight="1"/>
    <row r="1467" s="18" customFormat="1" ht="19.5" customHeight="1"/>
    <row r="1468" s="18" customFormat="1" ht="19.5" customHeight="1"/>
    <row r="1469" s="18" customFormat="1" ht="19.5" customHeight="1"/>
    <row r="1470" s="18" customFormat="1" ht="19.5" customHeight="1"/>
    <row r="1471" s="18" customFormat="1" ht="19.5" customHeight="1"/>
    <row r="1472" s="18" customFormat="1" ht="19.5" customHeight="1"/>
    <row r="1473" s="18" customFormat="1" ht="19.5" customHeight="1"/>
    <row r="1474" s="18" customFormat="1" ht="19.5" customHeight="1"/>
    <row r="1475" s="18" customFormat="1" ht="19.5" customHeight="1"/>
    <row r="1476" s="18" customFormat="1" ht="19.5" customHeight="1"/>
    <row r="1477" s="18" customFormat="1" ht="19.5" customHeight="1"/>
    <row r="1478" s="18" customFormat="1" ht="19.5" customHeight="1"/>
    <row r="1479" s="18" customFormat="1" ht="19.5" customHeight="1"/>
    <row r="1480" s="18" customFormat="1" ht="19.5" customHeight="1"/>
    <row r="1481" s="18" customFormat="1" ht="19.5" customHeight="1"/>
    <row r="1482" s="18" customFormat="1" ht="19.5" customHeight="1"/>
    <row r="1483" s="18" customFormat="1" ht="19.5" customHeight="1"/>
    <row r="1484" s="18" customFormat="1" ht="19.5" customHeight="1"/>
    <row r="1485" s="18" customFormat="1" ht="19.5" customHeight="1"/>
    <row r="1486" s="18" customFormat="1" ht="19.5" customHeight="1"/>
    <row r="1487" s="18" customFormat="1" ht="19.5" customHeight="1"/>
    <row r="1488" s="18" customFormat="1" ht="19.5" customHeight="1"/>
    <row r="1489" s="18" customFormat="1" ht="19.5" customHeight="1"/>
    <row r="1490" s="18" customFormat="1" ht="19.5" customHeight="1"/>
    <row r="1491" s="18" customFormat="1" ht="19.5" customHeight="1"/>
    <row r="1492" s="18" customFormat="1" ht="19.5" customHeight="1"/>
    <row r="1493" s="18" customFormat="1" ht="19.5" customHeight="1"/>
    <row r="1494" s="18" customFormat="1" ht="19.5" customHeight="1"/>
    <row r="1495" s="18" customFormat="1" ht="19.5" customHeight="1"/>
    <row r="1496" s="18" customFormat="1" ht="19.5" customHeight="1"/>
    <row r="1497" s="18" customFormat="1" ht="19.5" customHeight="1"/>
    <row r="1498" s="18" customFormat="1" ht="19.5" customHeight="1"/>
    <row r="1499" s="18" customFormat="1" ht="19.5" customHeight="1"/>
    <row r="1500" s="18" customFormat="1" ht="19.5" customHeight="1"/>
    <row r="1501" s="18" customFormat="1" ht="19.5" customHeight="1"/>
    <row r="1502" s="18" customFormat="1" ht="19.5" customHeight="1"/>
    <row r="1503" s="18" customFormat="1" ht="19.5" customHeight="1"/>
    <row r="1504" s="18" customFormat="1" ht="19.5" customHeight="1"/>
    <row r="1505" s="18" customFormat="1" ht="19.5" customHeight="1"/>
    <row r="1506" s="18" customFormat="1" ht="19.5" customHeight="1"/>
    <row r="1507" s="18" customFormat="1" ht="19.5" customHeight="1"/>
    <row r="1508" s="18" customFormat="1" ht="19.5" customHeight="1"/>
    <row r="1509" s="18" customFormat="1" ht="19.5" customHeight="1"/>
    <row r="1510" s="18" customFormat="1" ht="19.5" customHeight="1"/>
    <row r="1511" s="18" customFormat="1" ht="19.5" customHeight="1"/>
    <row r="1512" s="18" customFormat="1" ht="19.5" customHeight="1"/>
    <row r="1513" s="18" customFormat="1" ht="19.5" customHeight="1"/>
    <row r="1514" s="18" customFormat="1" ht="19.5" customHeight="1"/>
    <row r="1515" s="18" customFormat="1" ht="19.5" customHeight="1"/>
    <row r="1516" s="18" customFormat="1" ht="19.5" customHeight="1"/>
    <row r="1517" s="18" customFormat="1" ht="19.5" customHeight="1"/>
    <row r="1518" s="18" customFormat="1" ht="19.5" customHeight="1"/>
    <row r="1519" s="18" customFormat="1" ht="19.5" customHeight="1"/>
    <row r="1520" s="18" customFormat="1" ht="19.5" customHeight="1"/>
    <row r="1521" s="18" customFormat="1" ht="19.5" customHeight="1"/>
    <row r="1522" s="18" customFormat="1" ht="19.5" customHeight="1"/>
    <row r="1523" s="18" customFormat="1" ht="19.5" customHeight="1"/>
    <row r="1524" s="18" customFormat="1" ht="19.5" customHeight="1"/>
    <row r="1525" s="18" customFormat="1" ht="19.5" customHeight="1"/>
    <row r="1526" s="18" customFormat="1" ht="19.5" customHeight="1"/>
    <row r="1527" s="18" customFormat="1" ht="19.5" customHeight="1"/>
    <row r="1528" s="18" customFormat="1" ht="19.5" customHeight="1"/>
    <row r="1529" s="18" customFormat="1" ht="19.5" customHeight="1"/>
    <row r="1530" s="18" customFormat="1" ht="19.5" customHeight="1"/>
    <row r="1531" s="18" customFormat="1" ht="19.5" customHeight="1"/>
    <row r="1532" s="18" customFormat="1" ht="19.5" customHeight="1"/>
    <row r="1533" s="18" customFormat="1" ht="19.5" customHeight="1"/>
    <row r="1534" s="18" customFormat="1" ht="19.5" customHeight="1"/>
    <row r="1535" s="18" customFormat="1" ht="19.5" customHeight="1"/>
    <row r="1536" s="18" customFormat="1" ht="19.5" customHeight="1"/>
    <row r="1537" s="18" customFormat="1" ht="19.5" customHeight="1"/>
    <row r="1538" s="18" customFormat="1" ht="19.5" customHeight="1"/>
    <row r="1539" s="18" customFormat="1" ht="19.5" customHeight="1"/>
    <row r="1540" s="18" customFormat="1" ht="19.5" customHeight="1"/>
    <row r="1541" s="18" customFormat="1" ht="19.5" customHeight="1"/>
    <row r="1542" s="18" customFormat="1" ht="19.5" customHeight="1"/>
    <row r="1543" s="18" customFormat="1" ht="19.5" customHeight="1"/>
    <row r="1544" s="18" customFormat="1" ht="19.5" customHeight="1"/>
    <row r="1545" s="18" customFormat="1" ht="19.5" customHeight="1"/>
    <row r="1546" s="18" customFormat="1" ht="19.5" customHeight="1"/>
    <row r="1547" s="18" customFormat="1" ht="19.5" customHeight="1"/>
    <row r="1548" s="18" customFormat="1" ht="19.5" customHeight="1"/>
    <row r="1549" s="18" customFormat="1" ht="19.5" customHeight="1"/>
    <row r="1550" s="18" customFormat="1" ht="19.5" customHeight="1"/>
    <row r="1551" s="18" customFormat="1" ht="19.5" customHeight="1"/>
    <row r="1552" s="18" customFormat="1" ht="19.5" customHeight="1"/>
    <row r="1553" s="18" customFormat="1" ht="19.5" customHeight="1"/>
    <row r="1554" s="18" customFormat="1" ht="19.5" customHeight="1"/>
    <row r="1555" s="18" customFormat="1" ht="19.5" customHeight="1"/>
    <row r="1556" s="18" customFormat="1" ht="19.5" customHeight="1"/>
    <row r="1557" s="18" customFormat="1" ht="19.5" customHeight="1"/>
    <row r="1558" s="18" customFormat="1" ht="19.5" customHeight="1"/>
    <row r="1559" s="18" customFormat="1" ht="19.5" customHeight="1"/>
    <row r="1560" s="18" customFormat="1" ht="19.5" customHeight="1"/>
    <row r="1561" s="18" customFormat="1" ht="19.5" customHeight="1"/>
    <row r="1562" s="18" customFormat="1" ht="19.5" customHeight="1"/>
    <row r="1563" s="18" customFormat="1" ht="19.5" customHeight="1"/>
    <row r="1564" s="18" customFormat="1" ht="19.5" customHeight="1"/>
    <row r="1565" s="18" customFormat="1" ht="19.5" customHeight="1"/>
    <row r="1566" s="18" customFormat="1" ht="19.5" customHeight="1"/>
    <row r="1567" s="18" customFormat="1" ht="19.5" customHeight="1"/>
    <row r="1568" s="18" customFormat="1" ht="19.5" customHeight="1"/>
    <row r="1569" s="18" customFormat="1" ht="19.5" customHeight="1"/>
    <row r="1570" s="18" customFormat="1" ht="19.5" customHeight="1"/>
    <row r="1571" s="18" customFormat="1" ht="19.5" customHeight="1"/>
    <row r="1572" s="18" customFormat="1" ht="19.5" customHeight="1"/>
    <row r="1573" s="18" customFormat="1" ht="19.5" customHeight="1"/>
    <row r="1574" s="18" customFormat="1" ht="19.5" customHeight="1"/>
    <row r="1575" s="18" customFormat="1" ht="19.5" customHeight="1"/>
    <row r="1576" s="18" customFormat="1" ht="19.5" customHeight="1"/>
    <row r="1577" s="18" customFormat="1" ht="19.5" customHeight="1"/>
    <row r="1578" s="18" customFormat="1" ht="19.5" customHeight="1"/>
    <row r="1579" s="18" customFormat="1" ht="19.5" customHeight="1"/>
    <row r="1580" s="18" customFormat="1" ht="19.5" customHeight="1"/>
    <row r="1581" s="18" customFormat="1" ht="19.5" customHeight="1"/>
    <row r="1582" s="18" customFormat="1" ht="19.5" customHeight="1"/>
    <row r="1583" s="18" customFormat="1" ht="19.5" customHeight="1"/>
    <row r="1584" s="18" customFormat="1" ht="19.5" customHeight="1"/>
    <row r="1585" s="18" customFormat="1" ht="19.5" customHeight="1"/>
    <row r="1586" s="18" customFormat="1" ht="19.5" customHeight="1"/>
    <row r="1587" s="18" customFormat="1" ht="19.5" customHeight="1"/>
    <row r="1588" s="18" customFormat="1" ht="19.5" customHeight="1"/>
    <row r="1589" s="18" customFormat="1" ht="19.5" customHeight="1"/>
    <row r="1590" s="18" customFormat="1" ht="19.5" customHeight="1"/>
    <row r="1591" s="18" customFormat="1" ht="19.5" customHeight="1"/>
    <row r="1592" s="18" customFormat="1" ht="19.5" customHeight="1"/>
    <row r="1593" s="18" customFormat="1" ht="19.5" customHeight="1"/>
    <row r="1594" s="18" customFormat="1" ht="19.5" customHeight="1"/>
    <row r="1595" s="18" customFormat="1" ht="19.5" customHeight="1"/>
    <row r="1596" s="18" customFormat="1" ht="19.5" customHeight="1"/>
    <row r="1597" s="18" customFormat="1" ht="19.5" customHeight="1"/>
    <row r="1598" s="18" customFormat="1" ht="19.5" customHeight="1"/>
    <row r="1599" s="18" customFormat="1" ht="19.5" customHeight="1"/>
    <row r="1600" s="18" customFormat="1" ht="19.5" customHeight="1"/>
    <row r="1601" s="18" customFormat="1" ht="19.5" customHeight="1"/>
    <row r="1602" s="18" customFormat="1" ht="19.5" customHeight="1"/>
    <row r="1603" s="18" customFormat="1" ht="19.5" customHeight="1"/>
    <row r="1604" s="18" customFormat="1" ht="19.5" customHeight="1"/>
    <row r="1605" s="18" customFormat="1" ht="19.5" customHeight="1"/>
    <row r="1606" s="18" customFormat="1" ht="19.5" customHeight="1"/>
    <row r="1607" s="18" customFormat="1" ht="19.5" customHeight="1"/>
    <row r="1608" s="18" customFormat="1" ht="19.5" customHeight="1"/>
    <row r="1609" s="18" customFormat="1" ht="19.5" customHeight="1"/>
    <row r="1610" s="18" customFormat="1" ht="19.5" customHeight="1"/>
    <row r="1611" s="18" customFormat="1" ht="19.5" customHeight="1"/>
    <row r="1612" s="18" customFormat="1" ht="19.5" customHeight="1"/>
    <row r="1613" s="18" customFormat="1" ht="19.5" customHeight="1"/>
    <row r="1614" s="18" customFormat="1" ht="19.5" customHeight="1"/>
    <row r="1615" s="18" customFormat="1" ht="19.5" customHeight="1"/>
    <row r="1616" s="18" customFormat="1" ht="19.5" customHeight="1"/>
    <row r="1617" s="18" customFormat="1" ht="19.5" customHeight="1"/>
    <row r="1618" s="18" customFormat="1" ht="19.5" customHeight="1"/>
    <row r="1619" s="18" customFormat="1" ht="19.5" customHeight="1"/>
    <row r="1620" s="18" customFormat="1" ht="19.5" customHeight="1"/>
    <row r="1621" s="18" customFormat="1" ht="19.5" customHeight="1"/>
    <row r="1622" s="18" customFormat="1" ht="19.5" customHeight="1"/>
    <row r="1623" s="18" customFormat="1" ht="19.5" customHeight="1"/>
    <row r="1624" s="18" customFormat="1" ht="19.5" customHeight="1"/>
    <row r="1625" s="18" customFormat="1" ht="19.5" customHeight="1"/>
    <row r="1626" s="18" customFormat="1" ht="19.5" customHeight="1"/>
    <row r="1627" s="18" customFormat="1" ht="19.5" customHeight="1"/>
    <row r="1628" s="18" customFormat="1" ht="19.5" customHeight="1"/>
    <row r="1629" s="18" customFormat="1" ht="19.5" customHeight="1"/>
    <row r="1630" s="18" customFormat="1" ht="19.5" customHeight="1"/>
    <row r="1631" s="18" customFormat="1" ht="19.5" customHeight="1"/>
    <row r="1632" s="18" customFormat="1" ht="19.5" customHeight="1"/>
    <row r="1633" s="18" customFormat="1" ht="19.5" customHeight="1"/>
    <row r="1634" s="18" customFormat="1" ht="19.5" customHeight="1"/>
    <row r="1635" s="18" customFormat="1" ht="19.5" customHeight="1"/>
    <row r="1636" s="18" customFormat="1" ht="19.5" customHeight="1"/>
    <row r="1637" s="18" customFormat="1" ht="19.5" customHeight="1"/>
    <row r="1638" s="18" customFormat="1" ht="19.5" customHeight="1"/>
    <row r="1639" s="18" customFormat="1" ht="19.5" customHeight="1"/>
    <row r="1640" s="18" customFormat="1" ht="19.5" customHeight="1"/>
    <row r="1641" s="18" customFormat="1" ht="19.5" customHeight="1"/>
    <row r="1642" s="18" customFormat="1" ht="19.5" customHeight="1"/>
    <row r="1643" s="18" customFormat="1" ht="19.5" customHeight="1"/>
    <row r="1644" s="18" customFormat="1" ht="19.5" customHeight="1"/>
    <row r="1645" s="18" customFormat="1" ht="19.5" customHeight="1"/>
    <row r="1646" s="18" customFormat="1" ht="19.5" customHeight="1"/>
    <row r="1647" s="18" customFormat="1" ht="19.5" customHeight="1"/>
    <row r="1648" s="18" customFormat="1" ht="19.5" customHeight="1"/>
    <row r="1649" s="18" customFormat="1" ht="19.5" customHeight="1"/>
    <row r="1650" s="18" customFormat="1" ht="19.5" customHeight="1"/>
    <row r="1651" s="18" customFormat="1" ht="19.5" customHeight="1"/>
    <row r="1652" s="18" customFormat="1" ht="19.5" customHeight="1"/>
    <row r="1653" s="18" customFormat="1" ht="19.5" customHeight="1"/>
    <row r="1654" s="18" customFormat="1" ht="19.5" customHeight="1"/>
    <row r="1655" s="18" customFormat="1" ht="19.5" customHeight="1"/>
    <row r="1656" s="18" customFormat="1" ht="19.5" customHeight="1"/>
    <row r="1657" s="18" customFormat="1" ht="19.5" customHeight="1"/>
    <row r="1658" s="18" customFormat="1" ht="19.5" customHeight="1"/>
    <row r="1659" s="18" customFormat="1" ht="19.5" customHeight="1"/>
    <row r="1660" s="18" customFormat="1" ht="19.5" customHeight="1"/>
    <row r="1661" s="18" customFormat="1" ht="19.5" customHeight="1"/>
    <row r="1662" s="18" customFormat="1" ht="19.5" customHeight="1"/>
    <row r="1663" s="18" customFormat="1" ht="19.5" customHeight="1"/>
    <row r="1664" s="18" customFormat="1" ht="19.5" customHeight="1"/>
    <row r="1665" s="18" customFormat="1" ht="19.5" customHeight="1"/>
    <row r="1666" s="18" customFormat="1" ht="19.5" customHeight="1"/>
    <row r="1667" s="18" customFormat="1" ht="19.5" customHeight="1"/>
    <row r="1668" s="18" customFormat="1" ht="19.5" customHeight="1"/>
    <row r="1669" s="18" customFormat="1" ht="19.5" customHeight="1"/>
    <row r="1670" s="18" customFormat="1" ht="19.5" customHeight="1"/>
    <row r="1671" s="18" customFormat="1" ht="19.5" customHeight="1"/>
    <row r="1672" s="18" customFormat="1" ht="19.5" customHeight="1"/>
    <row r="1673" s="18" customFormat="1" ht="19.5" customHeight="1"/>
    <row r="1674" s="18" customFormat="1" ht="19.5" customHeight="1"/>
    <row r="1675" s="18" customFormat="1" ht="19.5" customHeight="1"/>
    <row r="1676" s="18" customFormat="1" ht="19.5" customHeight="1"/>
    <row r="1677" s="18" customFormat="1" ht="19.5" customHeight="1"/>
    <row r="1678" s="18" customFormat="1" ht="19.5" customHeight="1"/>
    <row r="1679" s="18" customFormat="1" ht="19.5" customHeight="1"/>
    <row r="1680" s="18" customFormat="1" ht="19.5" customHeight="1"/>
    <row r="1681" s="18" customFormat="1" ht="19.5" customHeight="1"/>
    <row r="1682" s="18" customFormat="1" ht="19.5" customHeight="1"/>
    <row r="1683" s="18" customFormat="1" ht="19.5" customHeight="1"/>
    <row r="1684" s="18" customFormat="1" ht="19.5" customHeight="1"/>
    <row r="1685" s="18" customFormat="1" ht="19.5" customHeight="1"/>
    <row r="1686" s="18" customFormat="1" ht="19.5" customHeight="1"/>
    <row r="1687" s="18" customFormat="1" ht="19.5" customHeight="1"/>
    <row r="1688" s="18" customFormat="1" ht="19.5" customHeight="1"/>
    <row r="1689" s="18" customFormat="1" ht="19.5" customHeight="1"/>
    <row r="1690" s="18" customFormat="1" ht="19.5" customHeight="1"/>
    <row r="1691" s="18" customFormat="1" ht="19.5" customHeight="1"/>
    <row r="1692" s="18" customFormat="1" ht="19.5" customHeight="1"/>
    <row r="1693" s="18" customFormat="1" ht="19.5" customHeight="1"/>
    <row r="1694" s="18" customFormat="1" ht="19.5" customHeight="1"/>
    <row r="1695" s="18" customFormat="1" ht="19.5" customHeight="1"/>
    <row r="1696" s="18" customFormat="1" ht="19.5" customHeight="1"/>
    <row r="1697" s="18" customFormat="1" ht="19.5" customHeight="1"/>
    <row r="1698" s="18" customFormat="1" ht="19.5" customHeight="1"/>
    <row r="1699" s="18" customFormat="1" ht="19.5" customHeight="1"/>
    <row r="1700" s="18" customFormat="1" ht="19.5" customHeight="1"/>
    <row r="1701" s="18" customFormat="1" ht="19.5" customHeight="1"/>
    <row r="1702" s="18" customFormat="1" ht="19.5" customHeight="1"/>
    <row r="1703" s="18" customFormat="1" ht="19.5" customHeight="1"/>
    <row r="1704" s="18" customFormat="1" ht="19.5" customHeight="1"/>
    <row r="1705" s="18" customFormat="1" ht="19.5" customHeight="1"/>
    <row r="1706" s="18" customFormat="1" ht="19.5" customHeight="1"/>
    <row r="1707" s="18" customFormat="1" ht="19.5" customHeight="1"/>
    <row r="1708" s="18" customFormat="1" ht="19.5" customHeight="1"/>
    <row r="1709" s="18" customFormat="1" ht="19.5" customHeight="1"/>
    <row r="1710" s="18" customFormat="1" ht="19.5" customHeight="1"/>
    <row r="1711" s="18" customFormat="1" ht="19.5" customHeight="1"/>
    <row r="1712" s="18" customFormat="1" ht="19.5" customHeight="1"/>
    <row r="1713" s="18" customFormat="1" ht="19.5" customHeight="1"/>
    <row r="1714" s="18" customFormat="1" ht="19.5" customHeight="1"/>
    <row r="1715" s="18" customFormat="1" ht="19.5" customHeight="1"/>
    <row r="1716" s="18" customFormat="1" ht="19.5" customHeight="1"/>
    <row r="1717" s="18" customFormat="1" ht="19.5" customHeight="1"/>
    <row r="1718" s="18" customFormat="1" ht="19.5" customHeight="1"/>
    <row r="1719" s="18" customFormat="1" ht="19.5" customHeight="1"/>
    <row r="1720" s="18" customFormat="1" ht="19.5" customHeight="1"/>
    <row r="1721" s="18" customFormat="1" ht="19.5" customHeight="1"/>
    <row r="1722" s="18" customFormat="1" ht="19.5" customHeight="1"/>
    <row r="1723" s="18" customFormat="1" ht="19.5" customHeight="1"/>
    <row r="1724" s="18" customFormat="1" ht="19.5" customHeight="1"/>
    <row r="1725" s="18" customFormat="1" ht="19.5" customHeight="1"/>
    <row r="1726" s="18" customFormat="1" ht="19.5" customHeight="1"/>
    <row r="1727" s="18" customFormat="1" ht="19.5" customHeight="1"/>
    <row r="1728" s="18" customFormat="1" ht="19.5" customHeight="1"/>
    <row r="1729" s="18" customFormat="1" ht="19.5" customHeight="1"/>
    <row r="1730" s="18" customFormat="1" ht="19.5" customHeight="1"/>
    <row r="1731" s="18" customFormat="1" ht="19.5" customHeight="1"/>
    <row r="1732" s="18" customFormat="1" ht="19.5" customHeight="1"/>
    <row r="1733" s="18" customFormat="1" ht="19.5" customHeight="1"/>
    <row r="1734" s="18" customFormat="1" ht="19.5" customHeight="1"/>
    <row r="1735" s="18" customFormat="1" ht="19.5" customHeight="1"/>
    <row r="1736" s="18" customFormat="1" ht="19.5" customHeight="1"/>
    <row r="1737" s="18" customFormat="1" ht="19.5" customHeight="1"/>
    <row r="1738" s="18" customFormat="1" ht="19.5" customHeight="1"/>
    <row r="1739" s="18" customFormat="1" ht="19.5" customHeight="1"/>
    <row r="1740" s="18" customFormat="1" ht="19.5" customHeight="1"/>
    <row r="1741" s="18" customFormat="1" ht="19.5" customHeight="1"/>
    <row r="1742" s="18" customFormat="1" ht="19.5" customHeight="1"/>
    <row r="1743" s="18" customFormat="1" ht="19.5" customHeight="1"/>
    <row r="1744" s="18" customFormat="1" ht="19.5" customHeight="1"/>
    <row r="1745" s="18" customFormat="1" ht="19.5" customHeight="1"/>
    <row r="1746" s="18" customFormat="1" ht="19.5" customHeight="1"/>
    <row r="1747" s="18" customFormat="1" ht="19.5" customHeight="1"/>
    <row r="1748" s="18" customFormat="1" ht="19.5" customHeight="1"/>
    <row r="1749" s="18" customFormat="1" ht="19.5" customHeight="1"/>
    <row r="1750" s="18" customFormat="1" ht="19.5" customHeight="1"/>
    <row r="1751" s="18" customFormat="1" ht="19.5" customHeight="1"/>
    <row r="1752" s="18" customFormat="1" ht="19.5" customHeight="1"/>
    <row r="1753" s="18" customFormat="1" ht="19.5" customHeight="1"/>
    <row r="1754" s="18" customFormat="1" ht="19.5" customHeight="1"/>
    <row r="1755" s="18" customFormat="1" ht="19.5" customHeight="1"/>
    <row r="1756" s="18" customFormat="1" ht="19.5" customHeight="1"/>
    <row r="1757" s="18" customFormat="1" ht="19.5" customHeight="1"/>
    <row r="1758" s="18" customFormat="1" ht="19.5" customHeight="1"/>
    <row r="1759" s="18" customFormat="1" ht="19.5" customHeight="1"/>
    <row r="1760" s="18" customFormat="1" ht="19.5" customHeight="1"/>
    <row r="1761" s="18" customFormat="1" ht="19.5" customHeight="1"/>
    <row r="1762" s="18" customFormat="1" ht="19.5" customHeight="1"/>
    <row r="1763" s="18" customFormat="1" ht="19.5" customHeight="1"/>
    <row r="1764" s="18" customFormat="1" ht="19.5" customHeight="1"/>
    <row r="1765" s="18" customFormat="1" ht="19.5" customHeight="1"/>
    <row r="1766" s="18" customFormat="1" ht="19.5" customHeight="1"/>
    <row r="1767" s="18" customFormat="1" ht="19.5" customHeight="1"/>
    <row r="1768" s="18" customFormat="1" ht="19.5" customHeight="1"/>
    <row r="1769" s="18" customFormat="1" ht="19.5" customHeight="1"/>
    <row r="1770" s="18" customFormat="1" ht="19.5" customHeight="1"/>
    <row r="1771" s="18" customFormat="1" ht="19.5" customHeight="1"/>
    <row r="1772" s="18" customFormat="1" ht="19.5" customHeight="1"/>
    <row r="1773" s="18" customFormat="1" ht="19.5" customHeight="1"/>
    <row r="1774" s="18" customFormat="1" ht="19.5" customHeight="1"/>
    <row r="1775" s="18" customFormat="1" ht="19.5" customHeight="1"/>
    <row r="1776" s="18" customFormat="1" ht="19.5" customHeight="1"/>
    <row r="1777" s="18" customFormat="1" ht="19.5" customHeight="1"/>
    <row r="1778" s="18" customFormat="1" ht="19.5" customHeight="1"/>
    <row r="1779" s="18" customFormat="1" ht="19.5" customHeight="1"/>
    <row r="1780" s="18" customFormat="1" ht="19.5" customHeight="1"/>
    <row r="1781" s="18" customFormat="1" ht="19.5" customHeight="1"/>
    <row r="1782" s="18" customFormat="1" ht="19.5" customHeight="1"/>
    <row r="1783" s="18" customFormat="1" ht="19.5" customHeight="1"/>
    <row r="1784" s="18" customFormat="1" ht="19.5" customHeight="1"/>
    <row r="1785" s="18" customFormat="1" ht="19.5" customHeight="1"/>
    <row r="1786" s="18" customFormat="1" ht="19.5" customHeight="1"/>
    <row r="1787" s="18" customFormat="1" ht="19.5" customHeight="1"/>
    <row r="1788" s="18" customFormat="1" ht="19.5" customHeight="1"/>
    <row r="1789" s="18" customFormat="1" ht="19.5" customHeight="1"/>
    <row r="1790" s="18" customFormat="1" ht="19.5" customHeight="1"/>
    <row r="1791" s="18" customFormat="1" ht="19.5" customHeight="1"/>
    <row r="1792" s="18" customFormat="1" ht="19.5" customHeight="1"/>
    <row r="1793" s="18" customFormat="1" ht="19.5" customHeight="1"/>
    <row r="1794" s="18" customFormat="1" ht="19.5" customHeight="1"/>
    <row r="1795" s="18" customFormat="1" ht="19.5" customHeight="1"/>
    <row r="1796" s="18" customFormat="1" ht="19.5" customHeight="1"/>
    <row r="1797" s="18" customFormat="1" ht="19.5" customHeight="1"/>
    <row r="1798" s="18" customFormat="1" ht="19.5" customHeight="1"/>
    <row r="1799" s="18" customFormat="1" ht="19.5" customHeight="1"/>
    <row r="1800" s="18" customFormat="1" ht="19.5" customHeight="1"/>
    <row r="1801" s="18" customFormat="1" ht="19.5" customHeight="1"/>
    <row r="1802" s="18" customFormat="1" ht="19.5" customHeight="1"/>
    <row r="1803" s="18" customFormat="1" ht="19.5" customHeight="1"/>
    <row r="1804" s="18" customFormat="1" ht="19.5" customHeight="1"/>
    <row r="1805" s="18" customFormat="1" ht="19.5" customHeight="1"/>
    <row r="1806" s="18" customFormat="1" ht="19.5" customHeight="1"/>
    <row r="1807" s="18" customFormat="1" ht="19.5" customHeight="1"/>
    <row r="1808" s="18" customFormat="1" ht="19.5" customHeight="1"/>
    <row r="1809" s="18" customFormat="1" ht="19.5" customHeight="1"/>
    <row r="1810" s="18" customFormat="1" ht="19.5" customHeight="1"/>
    <row r="1811" s="18" customFormat="1" ht="19.5" customHeight="1"/>
    <row r="1812" s="18" customFormat="1" ht="19.5" customHeight="1"/>
    <row r="1813" s="18" customFormat="1" ht="19.5" customHeight="1"/>
    <row r="1814" s="18" customFormat="1" ht="19.5" customHeight="1"/>
    <row r="1815" s="18" customFormat="1" ht="19.5" customHeight="1"/>
    <row r="1816" s="18" customFormat="1" ht="19.5" customHeight="1"/>
    <row r="1817" s="18" customFormat="1" ht="19.5" customHeight="1"/>
    <row r="1818" s="18" customFormat="1" ht="19.5" customHeight="1"/>
    <row r="1819" s="18" customFormat="1" ht="19.5" customHeight="1"/>
    <row r="1820" s="18" customFormat="1" ht="19.5" customHeight="1"/>
    <row r="1821" s="18" customFormat="1" ht="19.5" customHeight="1"/>
    <row r="1822" s="18" customFormat="1" ht="19.5" customHeight="1"/>
    <row r="1823" s="18" customFormat="1" ht="19.5" customHeight="1"/>
    <row r="1824" s="18" customFormat="1" ht="19.5" customHeight="1"/>
    <row r="1825" s="18" customFormat="1" ht="19.5" customHeight="1"/>
    <row r="1826" s="18" customFormat="1" ht="19.5" customHeight="1"/>
    <row r="1827" s="18" customFormat="1" ht="19.5" customHeight="1"/>
    <row r="1828" s="18" customFormat="1" ht="19.5" customHeight="1"/>
    <row r="1829" s="18" customFormat="1" ht="19.5" customHeight="1"/>
    <row r="1830" s="18" customFormat="1" ht="19.5" customHeight="1"/>
    <row r="1831" s="18" customFormat="1" ht="19.5" customHeight="1"/>
    <row r="1832" s="18" customFormat="1" ht="19.5" customHeight="1"/>
    <row r="1833" s="18" customFormat="1" ht="19.5" customHeight="1"/>
    <row r="1834" s="18" customFormat="1" ht="19.5" customHeight="1"/>
    <row r="1835" s="18" customFormat="1" ht="19.5" customHeight="1"/>
    <row r="1836" s="18" customFormat="1" ht="19.5" customHeight="1"/>
    <row r="1837" s="18" customFormat="1" ht="19.5" customHeight="1"/>
    <row r="1838" s="18" customFormat="1" ht="19.5" customHeight="1"/>
    <row r="1839" s="18" customFormat="1" ht="19.5" customHeight="1"/>
    <row r="1840" s="18" customFormat="1" ht="19.5" customHeight="1"/>
    <row r="1841" s="18" customFormat="1" ht="19.5" customHeight="1"/>
    <row r="1842" s="18" customFormat="1" ht="19.5" customHeight="1"/>
    <row r="1843" s="18" customFormat="1" ht="19.5" customHeight="1"/>
    <row r="1844" s="18" customFormat="1" ht="19.5" customHeight="1"/>
    <row r="1845" s="18" customFormat="1" ht="19.5" customHeight="1"/>
    <row r="1846" s="18" customFormat="1" ht="19.5" customHeight="1"/>
    <row r="1847" s="18" customFormat="1" ht="19.5" customHeight="1"/>
  </sheetData>
  <sheetProtection/>
  <mergeCells count="14">
    <mergeCell ref="F5:G5"/>
    <mergeCell ref="H5:I5"/>
    <mergeCell ref="J5:K5"/>
    <mergeCell ref="L5:M5"/>
    <mergeCell ref="N5:O5"/>
    <mergeCell ref="P5:Q5"/>
    <mergeCell ref="A55:B55"/>
    <mergeCell ref="R5:S5"/>
    <mergeCell ref="A1:S1"/>
    <mergeCell ref="A3:A6"/>
    <mergeCell ref="B3:B6"/>
    <mergeCell ref="C3:C6"/>
    <mergeCell ref="D3:E5"/>
    <mergeCell ref="F3:S4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Zeros="0" tabSelected="1" zoomScale="85" zoomScaleNormal="85" zoomScalePageLayoutView="0" workbookViewId="0" topLeftCell="A1">
      <pane ySplit="6" topLeftCell="A31" activePane="bottomLeft" state="frozen"/>
      <selection pane="topLeft" activeCell="A1" sqref="A1"/>
      <selection pane="bottomLeft" activeCell="O42" sqref="O42"/>
    </sheetView>
  </sheetViews>
  <sheetFormatPr defaultColWidth="8.875" defaultRowHeight="12.75"/>
  <cols>
    <col min="1" max="1" width="3.875" style="1" customWidth="1"/>
    <col min="2" max="2" width="20.25390625" style="1" customWidth="1"/>
    <col min="3" max="3" width="11.875" style="1" customWidth="1"/>
    <col min="4" max="5" width="8.625" style="1" customWidth="1"/>
    <col min="6" max="6" width="11.875" style="1" customWidth="1"/>
    <col min="7" max="15" width="8.625" style="1" customWidth="1"/>
    <col min="16" max="16" width="8.25390625" style="1" customWidth="1"/>
    <col min="17" max="17" width="7.75390625" style="1" customWidth="1"/>
    <col min="18" max="18" width="8.25390625" style="1" customWidth="1"/>
    <col min="19" max="19" width="7.75390625" style="1" customWidth="1"/>
    <col min="20" max="20" width="8.25390625" style="1" customWidth="1"/>
    <col min="21" max="21" width="7.75390625" style="1" customWidth="1"/>
    <col min="22" max="22" width="8.25390625" style="1" customWidth="1"/>
    <col min="23" max="23" width="7.75390625" style="1" customWidth="1"/>
    <col min="24" max="16384" width="8.875" style="1" customWidth="1"/>
  </cols>
  <sheetData>
    <row r="1" spans="1:15" s="2" customFormat="1" ht="19.5" customHeight="1">
      <c r="A1" s="33" t="s">
        <v>118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2" customFormat="1" ht="19.5" customHeight="1">
      <c r="A3" s="35" t="s">
        <v>3</v>
      </c>
      <c r="B3" s="35" t="s">
        <v>4</v>
      </c>
      <c r="C3" s="37" t="s">
        <v>5</v>
      </c>
      <c r="D3" s="37" t="s">
        <v>6</v>
      </c>
      <c r="E3" s="37"/>
      <c r="F3" s="35" t="s">
        <v>117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s="2" customFormat="1" ht="21.75" customHeight="1">
      <c r="A4" s="35"/>
      <c r="B4" s="35"/>
      <c r="C4" s="37"/>
      <c r="D4" s="37"/>
      <c r="E4" s="37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2" customFormat="1" ht="109.5" customHeight="1">
      <c r="A5" s="35"/>
      <c r="B5" s="35"/>
      <c r="C5" s="37"/>
      <c r="D5" s="37"/>
      <c r="E5" s="37"/>
      <c r="F5" s="39" t="s">
        <v>112</v>
      </c>
      <c r="G5" s="40"/>
      <c r="H5" s="39" t="s">
        <v>113</v>
      </c>
      <c r="I5" s="40"/>
      <c r="J5" s="39" t="s">
        <v>114</v>
      </c>
      <c r="K5" s="40"/>
      <c r="L5" s="39" t="s">
        <v>115</v>
      </c>
      <c r="M5" s="40"/>
      <c r="N5" s="28" t="s">
        <v>116</v>
      </c>
      <c r="O5" s="29"/>
    </row>
    <row r="6" spans="1:15" s="4" customFormat="1" ht="36.75" customHeight="1">
      <c r="A6" s="36"/>
      <c r="B6" s="36"/>
      <c r="C6" s="38"/>
      <c r="D6" s="5" t="s">
        <v>109</v>
      </c>
      <c r="E6" s="5" t="s">
        <v>0</v>
      </c>
      <c r="F6" s="5" t="s">
        <v>13</v>
      </c>
      <c r="G6" s="5" t="s">
        <v>0</v>
      </c>
      <c r="H6" s="5" t="s">
        <v>13</v>
      </c>
      <c r="I6" s="5" t="s">
        <v>0</v>
      </c>
      <c r="J6" s="5" t="s">
        <v>13</v>
      </c>
      <c r="K6" s="5" t="s">
        <v>0</v>
      </c>
      <c r="L6" s="5" t="s">
        <v>13</v>
      </c>
      <c r="M6" s="5" t="s">
        <v>0</v>
      </c>
      <c r="N6" s="5" t="s">
        <v>13</v>
      </c>
      <c r="O6" s="5" t="s">
        <v>0</v>
      </c>
    </row>
    <row r="7" spans="1:15" s="2" customFormat="1" ht="13.5" customHeight="1">
      <c r="A7" s="3" t="s">
        <v>14</v>
      </c>
      <c r="B7" s="16" t="s">
        <v>15</v>
      </c>
      <c r="C7" s="7">
        <v>12311</v>
      </c>
      <c r="D7" s="7"/>
      <c r="E7" s="6">
        <f>IF(D7=0,"",D7/C7)</f>
      </c>
      <c r="F7" s="7"/>
      <c r="G7" s="6">
        <f>IF(F7=0,"",F7/D7)</f>
      </c>
      <c r="H7" s="7"/>
      <c r="I7" s="6">
        <f aca="true" t="shared" si="0" ref="I7:I54">IF(H7=0,"",H7/D7)</f>
      </c>
      <c r="J7" s="7"/>
      <c r="K7" s="6">
        <f aca="true" t="shared" si="1" ref="K7:K54">IF(J7=0,"",J7/D7)</f>
      </c>
      <c r="L7" s="7"/>
      <c r="M7" s="6">
        <f aca="true" t="shared" si="2" ref="M7:M54">IF(L7=0,"",L7/D7)</f>
      </c>
      <c r="N7" s="7"/>
      <c r="O7" s="6">
        <f aca="true" t="shared" si="3" ref="O7:O54">IF(N7=0,"",N7/D7)</f>
      </c>
    </row>
    <row r="8" spans="1:15" s="2" customFormat="1" ht="13.5" customHeight="1">
      <c r="A8" s="3" t="s">
        <v>16</v>
      </c>
      <c r="B8" s="16" t="s">
        <v>17</v>
      </c>
      <c r="C8" s="7">
        <v>20687</v>
      </c>
      <c r="D8" s="7"/>
      <c r="E8" s="6">
        <f aca="true" t="shared" si="4" ref="E8:E53">IF(D8=0,"",D8/C8)</f>
      </c>
      <c r="F8" s="7"/>
      <c r="G8" s="6">
        <f aca="true" t="shared" si="5" ref="G8:G54">IF(F8=0,"",F8/D8)</f>
      </c>
      <c r="H8" s="7"/>
      <c r="I8" s="6">
        <f t="shared" si="0"/>
      </c>
      <c r="J8" s="7"/>
      <c r="K8" s="6">
        <f t="shared" si="1"/>
      </c>
      <c r="L8" s="7"/>
      <c r="M8" s="6">
        <f t="shared" si="2"/>
      </c>
      <c r="N8" s="7"/>
      <c r="O8" s="6">
        <f t="shared" si="3"/>
      </c>
    </row>
    <row r="9" spans="1:15" s="2" customFormat="1" ht="13.5" customHeight="1">
      <c r="A9" s="3" t="s">
        <v>18</v>
      </c>
      <c r="B9" s="16" t="s">
        <v>19</v>
      </c>
      <c r="C9" s="7">
        <v>32741</v>
      </c>
      <c r="D9" s="7"/>
      <c r="E9" s="6">
        <f t="shared" si="4"/>
      </c>
      <c r="F9" s="7"/>
      <c r="G9" s="6">
        <f t="shared" si="5"/>
      </c>
      <c r="H9" s="7"/>
      <c r="I9" s="6">
        <f t="shared" si="0"/>
      </c>
      <c r="J9" s="7"/>
      <c r="K9" s="6">
        <f t="shared" si="1"/>
      </c>
      <c r="L9" s="7"/>
      <c r="M9" s="6">
        <f t="shared" si="2"/>
      </c>
      <c r="N9" s="7"/>
      <c r="O9" s="6">
        <f t="shared" si="3"/>
      </c>
    </row>
    <row r="10" spans="1:15" s="2" customFormat="1" ht="13.5" customHeight="1">
      <c r="A10" s="3" t="s">
        <v>20</v>
      </c>
      <c r="B10" s="16" t="s">
        <v>21</v>
      </c>
      <c r="C10" s="7">
        <v>24928</v>
      </c>
      <c r="D10" s="7"/>
      <c r="E10" s="6">
        <f t="shared" si="4"/>
      </c>
      <c r="F10" s="7"/>
      <c r="G10" s="6">
        <f t="shared" si="5"/>
      </c>
      <c r="H10" s="7"/>
      <c r="I10" s="6">
        <f t="shared" si="0"/>
      </c>
      <c r="J10" s="7"/>
      <c r="K10" s="6">
        <f t="shared" si="1"/>
      </c>
      <c r="L10" s="7"/>
      <c r="M10" s="6">
        <f t="shared" si="2"/>
      </c>
      <c r="N10" s="7"/>
      <c r="O10" s="6">
        <f t="shared" si="3"/>
      </c>
    </row>
    <row r="11" spans="1:15" s="2" customFormat="1" ht="13.5" customHeight="1">
      <c r="A11" s="3" t="s">
        <v>22</v>
      </c>
      <c r="B11" s="16" t="s">
        <v>23</v>
      </c>
      <c r="C11" s="7">
        <v>173406</v>
      </c>
      <c r="D11" s="7"/>
      <c r="E11" s="6">
        <f t="shared" si="4"/>
      </c>
      <c r="F11" s="7"/>
      <c r="G11" s="6">
        <f t="shared" si="5"/>
      </c>
      <c r="H11" s="7"/>
      <c r="I11" s="6">
        <f t="shared" si="0"/>
      </c>
      <c r="J11" s="7"/>
      <c r="K11" s="6">
        <f t="shared" si="1"/>
      </c>
      <c r="L11" s="7"/>
      <c r="M11" s="6">
        <f t="shared" si="2"/>
      </c>
      <c r="N11" s="7"/>
      <c r="O11" s="6">
        <f t="shared" si="3"/>
      </c>
    </row>
    <row r="12" spans="1:15" s="2" customFormat="1" ht="13.5" customHeight="1">
      <c r="A12" s="3" t="s">
        <v>24</v>
      </c>
      <c r="B12" s="16" t="s">
        <v>25</v>
      </c>
      <c r="C12" s="7">
        <v>91463</v>
      </c>
      <c r="D12" s="7"/>
      <c r="E12" s="6">
        <f t="shared" si="4"/>
      </c>
      <c r="F12" s="7"/>
      <c r="G12" s="6">
        <f t="shared" si="5"/>
      </c>
      <c r="H12" s="7"/>
      <c r="I12" s="6">
        <f t="shared" si="0"/>
      </c>
      <c r="J12" s="7"/>
      <c r="K12" s="6">
        <f t="shared" si="1"/>
      </c>
      <c r="L12" s="7"/>
      <c r="M12" s="6">
        <f t="shared" si="2"/>
      </c>
      <c r="N12" s="7"/>
      <c r="O12" s="6">
        <f t="shared" si="3"/>
      </c>
    </row>
    <row r="13" spans="1:15" s="2" customFormat="1" ht="13.5" customHeight="1">
      <c r="A13" s="3" t="s">
        <v>26</v>
      </c>
      <c r="B13" s="16" t="s">
        <v>27</v>
      </c>
      <c r="C13" s="7">
        <v>9674</v>
      </c>
      <c r="D13" s="7"/>
      <c r="E13" s="6">
        <f t="shared" si="4"/>
      </c>
      <c r="F13" s="7"/>
      <c r="G13" s="6">
        <f t="shared" si="5"/>
      </c>
      <c r="H13" s="7"/>
      <c r="I13" s="6">
        <f t="shared" si="0"/>
      </c>
      <c r="J13" s="7"/>
      <c r="K13" s="6">
        <f t="shared" si="1"/>
      </c>
      <c r="L13" s="7"/>
      <c r="M13" s="6">
        <f t="shared" si="2"/>
      </c>
      <c r="N13" s="7"/>
      <c r="O13" s="6">
        <f t="shared" si="3"/>
      </c>
    </row>
    <row r="14" spans="1:15" s="2" customFormat="1" ht="13.5" customHeight="1">
      <c r="A14" s="3" t="s">
        <v>28</v>
      </c>
      <c r="B14" s="16" t="s">
        <v>29</v>
      </c>
      <c r="C14" s="7">
        <v>70122</v>
      </c>
      <c r="D14" s="7"/>
      <c r="E14" s="6">
        <f t="shared" si="4"/>
      </c>
      <c r="F14" s="7"/>
      <c r="G14" s="6">
        <f t="shared" si="5"/>
      </c>
      <c r="H14" s="7"/>
      <c r="I14" s="6">
        <f t="shared" si="0"/>
      </c>
      <c r="J14" s="7"/>
      <c r="K14" s="6">
        <f t="shared" si="1"/>
      </c>
      <c r="L14" s="7"/>
      <c r="M14" s="6">
        <f t="shared" si="2"/>
      </c>
      <c r="N14" s="7"/>
      <c r="O14" s="6">
        <f t="shared" si="3"/>
      </c>
    </row>
    <row r="15" spans="1:15" s="2" customFormat="1" ht="13.5" customHeight="1">
      <c r="A15" s="3" t="s">
        <v>30</v>
      </c>
      <c r="B15" s="16" t="s">
        <v>31</v>
      </c>
      <c r="C15" s="7">
        <v>9091</v>
      </c>
      <c r="D15" s="7"/>
      <c r="E15" s="6">
        <f t="shared" si="4"/>
      </c>
      <c r="F15" s="7"/>
      <c r="G15" s="6">
        <f t="shared" si="5"/>
      </c>
      <c r="H15" s="7"/>
      <c r="I15" s="6">
        <f t="shared" si="0"/>
      </c>
      <c r="J15" s="7"/>
      <c r="K15" s="6">
        <f t="shared" si="1"/>
      </c>
      <c r="L15" s="7"/>
      <c r="M15" s="6">
        <f t="shared" si="2"/>
      </c>
      <c r="N15" s="7"/>
      <c r="O15" s="6">
        <f t="shared" si="3"/>
      </c>
    </row>
    <row r="16" spans="1:15" s="2" customFormat="1" ht="13.5" customHeight="1">
      <c r="A16" s="3" t="s">
        <v>32</v>
      </c>
      <c r="B16" s="16" t="s">
        <v>33</v>
      </c>
      <c r="C16" s="7">
        <v>19042</v>
      </c>
      <c r="D16" s="7"/>
      <c r="E16" s="6">
        <f t="shared" si="4"/>
      </c>
      <c r="F16" s="7"/>
      <c r="G16" s="6">
        <f t="shared" si="5"/>
      </c>
      <c r="H16" s="7"/>
      <c r="I16" s="6">
        <f t="shared" si="0"/>
      </c>
      <c r="J16" s="7"/>
      <c r="K16" s="6">
        <f t="shared" si="1"/>
      </c>
      <c r="L16" s="7"/>
      <c r="M16" s="6">
        <f t="shared" si="2"/>
      </c>
      <c r="N16" s="7"/>
      <c r="O16" s="6">
        <f t="shared" si="3"/>
      </c>
    </row>
    <row r="17" spans="1:15" s="2" customFormat="1" ht="13.5" customHeight="1">
      <c r="A17" s="3" t="s">
        <v>34</v>
      </c>
      <c r="B17" s="16" t="s">
        <v>35</v>
      </c>
      <c r="C17" s="7">
        <v>11457</v>
      </c>
      <c r="D17" s="7"/>
      <c r="E17" s="6">
        <f t="shared" si="4"/>
      </c>
      <c r="F17" s="7"/>
      <c r="G17" s="6">
        <f t="shared" si="5"/>
      </c>
      <c r="H17" s="7"/>
      <c r="I17" s="6">
        <f t="shared" si="0"/>
      </c>
      <c r="J17" s="7"/>
      <c r="K17" s="6">
        <f t="shared" si="1"/>
      </c>
      <c r="L17" s="7"/>
      <c r="M17" s="6">
        <f t="shared" si="2"/>
      </c>
      <c r="N17" s="7"/>
      <c r="O17" s="6">
        <f t="shared" si="3"/>
      </c>
    </row>
    <row r="18" spans="1:15" s="2" customFormat="1" ht="13.5" customHeight="1">
      <c r="A18" s="3" t="s">
        <v>36</v>
      </c>
      <c r="B18" s="16" t="s">
        <v>37</v>
      </c>
      <c r="C18" s="7">
        <v>15284</v>
      </c>
      <c r="D18" s="7"/>
      <c r="E18" s="6">
        <f t="shared" si="4"/>
      </c>
      <c r="F18" s="7"/>
      <c r="G18" s="6">
        <f t="shared" si="5"/>
      </c>
      <c r="H18" s="7"/>
      <c r="I18" s="6">
        <f t="shared" si="0"/>
      </c>
      <c r="J18" s="7"/>
      <c r="K18" s="6">
        <f t="shared" si="1"/>
      </c>
      <c r="L18" s="7"/>
      <c r="M18" s="6">
        <f t="shared" si="2"/>
      </c>
      <c r="N18" s="7"/>
      <c r="O18" s="6">
        <f t="shared" si="3"/>
      </c>
    </row>
    <row r="19" spans="1:15" s="2" customFormat="1" ht="13.5" customHeight="1">
      <c r="A19" s="3" t="s">
        <v>38</v>
      </c>
      <c r="B19" s="16" t="s">
        <v>39</v>
      </c>
      <c r="C19" s="7">
        <v>36309</v>
      </c>
      <c r="D19" s="7"/>
      <c r="E19" s="6">
        <f t="shared" si="4"/>
      </c>
      <c r="F19" s="7"/>
      <c r="G19" s="6">
        <f t="shared" si="5"/>
      </c>
      <c r="H19" s="7"/>
      <c r="I19" s="6">
        <f t="shared" si="0"/>
      </c>
      <c r="J19" s="7"/>
      <c r="K19" s="6">
        <f t="shared" si="1"/>
      </c>
      <c r="L19" s="7"/>
      <c r="M19" s="6">
        <f t="shared" si="2"/>
      </c>
      <c r="N19" s="7"/>
      <c r="O19" s="6">
        <f t="shared" si="3"/>
      </c>
    </row>
    <row r="20" spans="1:15" s="2" customFormat="1" ht="13.5" customHeight="1">
      <c r="A20" s="3" t="s">
        <v>40</v>
      </c>
      <c r="B20" s="16" t="s">
        <v>41</v>
      </c>
      <c r="C20" s="7">
        <v>12299</v>
      </c>
      <c r="D20" s="7"/>
      <c r="E20" s="6">
        <f t="shared" si="4"/>
      </c>
      <c r="F20" s="7"/>
      <c r="G20" s="6">
        <f t="shared" si="5"/>
      </c>
      <c r="H20" s="7"/>
      <c r="I20" s="6">
        <f t="shared" si="0"/>
      </c>
      <c r="J20" s="7"/>
      <c r="K20" s="6">
        <f t="shared" si="1"/>
      </c>
      <c r="L20" s="7"/>
      <c r="M20" s="6">
        <f t="shared" si="2"/>
      </c>
      <c r="N20" s="7"/>
      <c r="O20" s="6">
        <f t="shared" si="3"/>
      </c>
    </row>
    <row r="21" spans="1:15" s="2" customFormat="1" ht="13.5" customHeight="1">
      <c r="A21" s="3" t="s">
        <v>42</v>
      </c>
      <c r="B21" s="16" t="s">
        <v>43</v>
      </c>
      <c r="C21" s="7">
        <v>29265</v>
      </c>
      <c r="D21" s="7"/>
      <c r="E21" s="6">
        <f t="shared" si="4"/>
      </c>
      <c r="F21" s="7"/>
      <c r="G21" s="6">
        <f t="shared" si="5"/>
      </c>
      <c r="H21" s="7"/>
      <c r="I21" s="6">
        <f t="shared" si="0"/>
      </c>
      <c r="J21" s="7"/>
      <c r="K21" s="6">
        <f t="shared" si="1"/>
      </c>
      <c r="L21" s="7"/>
      <c r="M21" s="6">
        <f t="shared" si="2"/>
      </c>
      <c r="N21" s="7"/>
      <c r="O21" s="6">
        <f t="shared" si="3"/>
      </c>
    </row>
    <row r="22" spans="1:15" s="2" customFormat="1" ht="13.5" customHeight="1">
      <c r="A22" s="3" t="s">
        <v>44</v>
      </c>
      <c r="B22" s="16" t="s">
        <v>45</v>
      </c>
      <c r="C22" s="7">
        <v>34641</v>
      </c>
      <c r="D22" s="7"/>
      <c r="E22" s="6">
        <f t="shared" si="4"/>
      </c>
      <c r="F22" s="7"/>
      <c r="G22" s="6">
        <f t="shared" si="5"/>
      </c>
      <c r="H22" s="7"/>
      <c r="I22" s="6">
        <f t="shared" si="0"/>
      </c>
      <c r="J22" s="7"/>
      <c r="K22" s="6">
        <f t="shared" si="1"/>
      </c>
      <c r="L22" s="7"/>
      <c r="M22" s="6">
        <f t="shared" si="2"/>
      </c>
      <c r="N22" s="7"/>
      <c r="O22" s="6">
        <f t="shared" si="3"/>
      </c>
    </row>
    <row r="23" spans="1:15" s="2" customFormat="1" ht="13.5" customHeight="1">
      <c r="A23" s="3" t="s">
        <v>46</v>
      </c>
      <c r="B23" s="16" t="s">
        <v>47</v>
      </c>
      <c r="C23" s="7">
        <v>26984</v>
      </c>
      <c r="D23" s="7"/>
      <c r="E23" s="6">
        <f t="shared" si="4"/>
      </c>
      <c r="F23" s="7"/>
      <c r="G23" s="6">
        <f t="shared" si="5"/>
      </c>
      <c r="H23" s="7"/>
      <c r="I23" s="6">
        <f t="shared" si="0"/>
      </c>
      <c r="J23" s="7"/>
      <c r="K23" s="6">
        <f t="shared" si="1"/>
      </c>
      <c r="L23" s="7"/>
      <c r="M23" s="6">
        <f t="shared" si="2"/>
      </c>
      <c r="N23" s="7"/>
      <c r="O23" s="6">
        <f t="shared" si="3"/>
      </c>
    </row>
    <row r="24" spans="1:15" s="2" customFormat="1" ht="13.5" customHeight="1">
      <c r="A24" s="3" t="s">
        <v>48</v>
      </c>
      <c r="B24" s="16" t="s">
        <v>49</v>
      </c>
      <c r="C24" s="7">
        <v>11418</v>
      </c>
      <c r="D24" s="7"/>
      <c r="E24" s="6">
        <f t="shared" si="4"/>
      </c>
      <c r="F24" s="7"/>
      <c r="G24" s="6">
        <f t="shared" si="5"/>
      </c>
      <c r="H24" s="7"/>
      <c r="I24" s="6">
        <f t="shared" si="0"/>
      </c>
      <c r="J24" s="7"/>
      <c r="K24" s="6">
        <f t="shared" si="1"/>
      </c>
      <c r="L24" s="7"/>
      <c r="M24" s="6">
        <f t="shared" si="2"/>
      </c>
      <c r="N24" s="7"/>
      <c r="O24" s="6">
        <f t="shared" si="3"/>
      </c>
    </row>
    <row r="25" spans="1:15" s="2" customFormat="1" ht="13.5" customHeight="1">
      <c r="A25" s="3" t="s">
        <v>50</v>
      </c>
      <c r="B25" s="16" t="s">
        <v>51</v>
      </c>
      <c r="C25" s="7">
        <v>15796</v>
      </c>
      <c r="D25" s="7"/>
      <c r="E25" s="6">
        <f t="shared" si="4"/>
      </c>
      <c r="F25" s="7"/>
      <c r="G25" s="6">
        <f t="shared" si="5"/>
      </c>
      <c r="H25" s="7"/>
      <c r="I25" s="6">
        <f t="shared" si="0"/>
      </c>
      <c r="J25" s="7"/>
      <c r="K25" s="6">
        <f t="shared" si="1"/>
      </c>
      <c r="L25" s="7"/>
      <c r="M25" s="6">
        <f t="shared" si="2"/>
      </c>
      <c r="N25" s="7"/>
      <c r="O25" s="6">
        <f t="shared" si="3"/>
      </c>
    </row>
    <row r="26" spans="1:15" s="2" customFormat="1" ht="13.5" customHeight="1">
      <c r="A26" s="3" t="s">
        <v>52</v>
      </c>
      <c r="B26" s="16" t="s">
        <v>53</v>
      </c>
      <c r="C26" s="7">
        <v>49638</v>
      </c>
      <c r="D26" s="7"/>
      <c r="E26" s="6">
        <f t="shared" si="4"/>
      </c>
      <c r="F26" s="7"/>
      <c r="G26" s="6">
        <f t="shared" si="5"/>
      </c>
      <c r="H26" s="7"/>
      <c r="I26" s="6">
        <f t="shared" si="0"/>
      </c>
      <c r="J26" s="7"/>
      <c r="K26" s="6">
        <f t="shared" si="1"/>
      </c>
      <c r="L26" s="7"/>
      <c r="M26" s="6">
        <f t="shared" si="2"/>
      </c>
      <c r="N26" s="7"/>
      <c r="O26" s="6">
        <f t="shared" si="3"/>
      </c>
    </row>
    <row r="27" spans="1:15" s="2" customFormat="1" ht="13.5" customHeight="1">
      <c r="A27" s="3" t="s">
        <v>54</v>
      </c>
      <c r="B27" s="16" t="s">
        <v>55</v>
      </c>
      <c r="C27" s="7">
        <v>12658</v>
      </c>
      <c r="D27" s="7"/>
      <c r="E27" s="6">
        <f t="shared" si="4"/>
      </c>
      <c r="F27" s="7"/>
      <c r="G27" s="6">
        <f t="shared" si="5"/>
      </c>
      <c r="H27" s="7"/>
      <c r="I27" s="6">
        <f t="shared" si="0"/>
      </c>
      <c r="J27" s="7"/>
      <c r="K27" s="6">
        <f t="shared" si="1"/>
      </c>
      <c r="L27" s="7"/>
      <c r="M27" s="6">
        <f t="shared" si="2"/>
      </c>
      <c r="N27" s="7"/>
      <c r="O27" s="6">
        <f t="shared" si="3"/>
      </c>
    </row>
    <row r="28" spans="1:15" s="2" customFormat="1" ht="13.5" customHeight="1">
      <c r="A28" s="3" t="s">
        <v>56</v>
      </c>
      <c r="B28" s="16" t="s">
        <v>57</v>
      </c>
      <c r="C28" s="7">
        <v>24662</v>
      </c>
      <c r="D28" s="7"/>
      <c r="E28" s="6">
        <f t="shared" si="4"/>
      </c>
      <c r="F28" s="7"/>
      <c r="G28" s="6">
        <f t="shared" si="5"/>
      </c>
      <c r="H28" s="7"/>
      <c r="I28" s="6">
        <f t="shared" si="0"/>
      </c>
      <c r="J28" s="7"/>
      <c r="K28" s="6">
        <f t="shared" si="1"/>
      </c>
      <c r="L28" s="7"/>
      <c r="M28" s="6">
        <f t="shared" si="2"/>
      </c>
      <c r="N28" s="7"/>
      <c r="O28" s="6">
        <f t="shared" si="3"/>
      </c>
    </row>
    <row r="29" spans="1:15" s="2" customFormat="1" ht="13.5" customHeight="1">
      <c r="A29" s="3" t="s">
        <v>58</v>
      </c>
      <c r="B29" s="16" t="s">
        <v>59</v>
      </c>
      <c r="C29" s="7">
        <v>16354</v>
      </c>
      <c r="D29" s="7"/>
      <c r="E29" s="6">
        <f t="shared" si="4"/>
      </c>
      <c r="F29" s="7"/>
      <c r="G29" s="6">
        <f t="shared" si="5"/>
      </c>
      <c r="H29" s="7"/>
      <c r="I29" s="6">
        <f t="shared" si="0"/>
      </c>
      <c r="J29" s="7"/>
      <c r="K29" s="6">
        <f t="shared" si="1"/>
      </c>
      <c r="L29" s="7"/>
      <c r="M29" s="6">
        <f t="shared" si="2"/>
      </c>
      <c r="N29" s="7"/>
      <c r="O29" s="6">
        <f t="shared" si="3"/>
      </c>
    </row>
    <row r="30" spans="1:15" s="2" customFormat="1" ht="13.5" customHeight="1">
      <c r="A30" s="3" t="s">
        <v>60</v>
      </c>
      <c r="B30" s="16" t="s">
        <v>61</v>
      </c>
      <c r="C30" s="7">
        <v>12658</v>
      </c>
      <c r="D30" s="7"/>
      <c r="E30" s="6">
        <f t="shared" si="4"/>
      </c>
      <c r="F30" s="7"/>
      <c r="G30" s="6">
        <f t="shared" si="5"/>
      </c>
      <c r="H30" s="7"/>
      <c r="I30" s="6">
        <f t="shared" si="0"/>
      </c>
      <c r="J30" s="7"/>
      <c r="K30" s="6">
        <f t="shared" si="1"/>
      </c>
      <c r="L30" s="7"/>
      <c r="M30" s="6">
        <f t="shared" si="2"/>
      </c>
      <c r="N30" s="7"/>
      <c r="O30" s="6">
        <f t="shared" si="3"/>
      </c>
    </row>
    <row r="31" spans="1:15" s="2" customFormat="1" ht="13.5" customHeight="1">
      <c r="A31" s="3" t="s">
        <v>62</v>
      </c>
      <c r="B31" s="16" t="s">
        <v>63</v>
      </c>
      <c r="C31" s="7">
        <v>35391</v>
      </c>
      <c r="D31" s="7"/>
      <c r="E31" s="6">
        <f t="shared" si="4"/>
      </c>
      <c r="F31" s="7"/>
      <c r="G31" s="6">
        <f t="shared" si="5"/>
      </c>
      <c r="H31" s="7"/>
      <c r="I31" s="6">
        <f t="shared" si="0"/>
      </c>
      <c r="J31" s="7"/>
      <c r="K31" s="6">
        <f t="shared" si="1"/>
      </c>
      <c r="L31" s="7"/>
      <c r="M31" s="6">
        <f t="shared" si="2"/>
      </c>
      <c r="N31" s="7"/>
      <c r="O31" s="6">
        <f t="shared" si="3"/>
      </c>
    </row>
    <row r="32" spans="1:15" s="2" customFormat="1" ht="13.5" customHeight="1">
      <c r="A32" s="3" t="s">
        <v>64</v>
      </c>
      <c r="B32" s="16" t="s">
        <v>65</v>
      </c>
      <c r="C32" s="7">
        <v>13410</v>
      </c>
      <c r="D32" s="7"/>
      <c r="E32" s="6">
        <f t="shared" si="4"/>
      </c>
      <c r="F32" s="7"/>
      <c r="G32" s="6">
        <f t="shared" si="5"/>
      </c>
      <c r="H32" s="7"/>
      <c r="I32" s="6">
        <f t="shared" si="0"/>
      </c>
      <c r="J32" s="7"/>
      <c r="K32" s="6">
        <f t="shared" si="1"/>
      </c>
      <c r="L32" s="7"/>
      <c r="M32" s="6">
        <f t="shared" si="2"/>
      </c>
      <c r="N32" s="7"/>
      <c r="O32" s="6">
        <f t="shared" si="3"/>
      </c>
    </row>
    <row r="33" spans="1:15" s="2" customFormat="1" ht="13.5" customHeight="1">
      <c r="A33" s="3" t="s">
        <v>66</v>
      </c>
      <c r="B33" s="16" t="s">
        <v>67</v>
      </c>
      <c r="C33" s="7">
        <v>45977</v>
      </c>
      <c r="D33" s="7"/>
      <c r="E33" s="6">
        <f t="shared" si="4"/>
      </c>
      <c r="F33" s="7"/>
      <c r="G33" s="6">
        <f t="shared" si="5"/>
      </c>
      <c r="H33" s="7"/>
      <c r="I33" s="6">
        <f t="shared" si="0"/>
      </c>
      <c r="J33" s="7"/>
      <c r="K33" s="6">
        <f t="shared" si="1"/>
      </c>
      <c r="L33" s="7"/>
      <c r="M33" s="6">
        <f t="shared" si="2"/>
      </c>
      <c r="N33" s="7"/>
      <c r="O33" s="6">
        <f t="shared" si="3"/>
      </c>
    </row>
    <row r="34" spans="1:15" s="2" customFormat="1" ht="13.5" customHeight="1">
      <c r="A34" s="3" t="s">
        <v>68</v>
      </c>
      <c r="B34" s="16" t="s">
        <v>69</v>
      </c>
      <c r="C34" s="7">
        <v>12691</v>
      </c>
      <c r="D34" s="7"/>
      <c r="E34" s="6">
        <f t="shared" si="4"/>
      </c>
      <c r="F34" s="7"/>
      <c r="G34" s="6">
        <f t="shared" si="5"/>
      </c>
      <c r="H34" s="7"/>
      <c r="I34" s="6">
        <f t="shared" si="0"/>
      </c>
      <c r="J34" s="7"/>
      <c r="K34" s="6">
        <f t="shared" si="1"/>
      </c>
      <c r="L34" s="7"/>
      <c r="M34" s="6">
        <f t="shared" si="2"/>
      </c>
      <c r="N34" s="7"/>
      <c r="O34" s="6">
        <f t="shared" si="3"/>
      </c>
    </row>
    <row r="35" spans="1:15" s="2" customFormat="1" ht="13.5" customHeight="1">
      <c r="A35" s="3" t="s">
        <v>70</v>
      </c>
      <c r="B35" s="16" t="s">
        <v>71</v>
      </c>
      <c r="C35" s="7">
        <v>12651</v>
      </c>
      <c r="D35" s="7"/>
      <c r="E35" s="6">
        <f>IF(D35=0,"",D35/C35)</f>
      </c>
      <c r="F35" s="7"/>
      <c r="G35" s="6">
        <f t="shared" si="5"/>
      </c>
      <c r="H35" s="7"/>
      <c r="I35" s="6">
        <f t="shared" si="0"/>
      </c>
      <c r="J35" s="7"/>
      <c r="K35" s="6">
        <f t="shared" si="1"/>
      </c>
      <c r="L35" s="7"/>
      <c r="M35" s="6">
        <f t="shared" si="2"/>
      </c>
      <c r="N35" s="7"/>
      <c r="O35" s="6">
        <f t="shared" si="3"/>
      </c>
    </row>
    <row r="36" spans="1:15" s="2" customFormat="1" ht="13.5" customHeight="1">
      <c r="A36" s="3" t="s">
        <v>72</v>
      </c>
      <c r="B36" s="16" t="s">
        <v>73</v>
      </c>
      <c r="C36" s="7">
        <v>45962</v>
      </c>
      <c r="D36" s="7"/>
      <c r="E36" s="6">
        <f t="shared" si="4"/>
      </c>
      <c r="F36" s="7"/>
      <c r="G36" s="6">
        <f t="shared" si="5"/>
      </c>
      <c r="H36" s="7"/>
      <c r="I36" s="6">
        <f t="shared" si="0"/>
      </c>
      <c r="J36" s="7"/>
      <c r="K36" s="6">
        <f t="shared" si="1"/>
      </c>
      <c r="L36" s="7"/>
      <c r="M36" s="6">
        <f t="shared" si="2"/>
      </c>
      <c r="N36" s="7"/>
      <c r="O36" s="6">
        <f t="shared" si="3"/>
      </c>
    </row>
    <row r="37" spans="1:15" s="2" customFormat="1" ht="13.5" customHeight="1">
      <c r="A37" s="3" t="s">
        <v>74</v>
      </c>
      <c r="B37" s="16" t="s">
        <v>75</v>
      </c>
      <c r="C37" s="7">
        <v>17269</v>
      </c>
      <c r="D37" s="7"/>
      <c r="E37" s="6">
        <f t="shared" si="4"/>
      </c>
      <c r="F37" s="7"/>
      <c r="G37" s="6">
        <f t="shared" si="5"/>
      </c>
      <c r="H37" s="7"/>
      <c r="I37" s="6">
        <f t="shared" si="0"/>
      </c>
      <c r="J37" s="7"/>
      <c r="K37" s="6">
        <f t="shared" si="1"/>
      </c>
      <c r="L37" s="7"/>
      <c r="M37" s="6">
        <f t="shared" si="2"/>
      </c>
      <c r="N37" s="7"/>
      <c r="O37" s="6">
        <f t="shared" si="3"/>
      </c>
    </row>
    <row r="38" spans="1:15" s="2" customFormat="1" ht="13.5" customHeight="1">
      <c r="A38" s="3">
        <v>32</v>
      </c>
      <c r="B38" s="16" t="s">
        <v>76</v>
      </c>
      <c r="C38" s="7">
        <v>36851</v>
      </c>
      <c r="D38" s="7"/>
      <c r="E38" s="6">
        <f t="shared" si="4"/>
      </c>
      <c r="F38" s="7"/>
      <c r="G38" s="6">
        <f t="shared" si="5"/>
      </c>
      <c r="H38" s="7"/>
      <c r="I38" s="6">
        <f t="shared" si="0"/>
      </c>
      <c r="J38" s="7"/>
      <c r="K38" s="6">
        <f t="shared" si="1"/>
      </c>
      <c r="L38" s="7"/>
      <c r="M38" s="6">
        <f t="shared" si="2"/>
      </c>
      <c r="N38" s="7"/>
      <c r="O38" s="6">
        <f t="shared" si="3"/>
      </c>
    </row>
    <row r="39" spans="1:15" s="2" customFormat="1" ht="13.5" customHeight="1">
      <c r="A39" s="3" t="s">
        <v>77</v>
      </c>
      <c r="B39" s="16" t="s">
        <v>78</v>
      </c>
      <c r="C39" s="7">
        <v>21987</v>
      </c>
      <c r="D39" s="7"/>
      <c r="E39" s="6">
        <f t="shared" si="4"/>
      </c>
      <c r="F39" s="7"/>
      <c r="G39" s="6">
        <f t="shared" si="5"/>
      </c>
      <c r="H39" s="7"/>
      <c r="I39" s="6">
        <f t="shared" si="0"/>
      </c>
      <c r="J39" s="7"/>
      <c r="K39" s="6">
        <f t="shared" si="1"/>
      </c>
      <c r="L39" s="7"/>
      <c r="M39" s="6">
        <f t="shared" si="2"/>
      </c>
      <c r="N39" s="7"/>
      <c r="O39" s="6">
        <f t="shared" si="3"/>
      </c>
    </row>
    <row r="40" spans="1:15" s="2" customFormat="1" ht="13.5" customHeight="1">
      <c r="A40" s="3" t="s">
        <v>79</v>
      </c>
      <c r="B40" s="16" t="s">
        <v>1</v>
      </c>
      <c r="C40" s="7">
        <v>22741</v>
      </c>
      <c r="D40" s="7"/>
      <c r="E40" s="6">
        <f t="shared" si="4"/>
      </c>
      <c r="F40" s="7"/>
      <c r="G40" s="6">
        <f t="shared" si="5"/>
      </c>
      <c r="H40" s="7"/>
      <c r="I40" s="6">
        <f t="shared" si="0"/>
      </c>
      <c r="J40" s="7"/>
      <c r="K40" s="6">
        <f t="shared" si="1"/>
      </c>
      <c r="L40" s="7"/>
      <c r="M40" s="6">
        <f t="shared" si="2"/>
      </c>
      <c r="N40" s="7"/>
      <c r="O40" s="6">
        <f t="shared" si="3"/>
      </c>
    </row>
    <row r="41" spans="1:15" s="2" customFormat="1" ht="13.5" customHeight="1">
      <c r="A41" s="3" t="s">
        <v>80</v>
      </c>
      <c r="B41" s="16" t="s">
        <v>81</v>
      </c>
      <c r="C41" s="7">
        <v>10930</v>
      </c>
      <c r="D41" s="7"/>
      <c r="E41" s="6">
        <f t="shared" si="4"/>
      </c>
      <c r="F41" s="7"/>
      <c r="G41" s="6">
        <f t="shared" si="5"/>
      </c>
      <c r="H41" s="7"/>
      <c r="I41" s="6">
        <f t="shared" si="0"/>
      </c>
      <c r="J41" s="7"/>
      <c r="K41" s="6">
        <f t="shared" si="1"/>
      </c>
      <c r="L41" s="7"/>
      <c r="M41" s="6">
        <f t="shared" si="2"/>
      </c>
      <c r="N41" s="7"/>
      <c r="O41" s="6">
        <f t="shared" si="3"/>
      </c>
    </row>
    <row r="42" spans="1:15" s="2" customFormat="1" ht="13.5" customHeight="1">
      <c r="A42" s="3" t="s">
        <v>82</v>
      </c>
      <c r="B42" s="16" t="s">
        <v>83</v>
      </c>
      <c r="C42" s="7">
        <v>16299</v>
      </c>
      <c r="D42" s="7">
        <v>9403</v>
      </c>
      <c r="E42" s="6">
        <v>0.5769</v>
      </c>
      <c r="F42" s="7">
        <v>5818</v>
      </c>
      <c r="G42" s="6">
        <f t="shared" si="5"/>
        <v>0.6187387004147612</v>
      </c>
      <c r="H42" s="7">
        <v>2122</v>
      </c>
      <c r="I42" s="6">
        <f t="shared" si="0"/>
        <v>0.22567265766244815</v>
      </c>
      <c r="J42" s="7">
        <v>296</v>
      </c>
      <c r="K42" s="6">
        <f t="shared" si="1"/>
        <v>0.03147931511219824</v>
      </c>
      <c r="L42" s="7">
        <v>669</v>
      </c>
      <c r="M42" s="6">
        <f t="shared" si="2"/>
        <v>0.07114750611506966</v>
      </c>
      <c r="N42" s="7">
        <v>401</v>
      </c>
      <c r="O42" s="6">
        <f t="shared" si="3"/>
        <v>0.042645964054025313</v>
      </c>
    </row>
    <row r="43" spans="1:15" s="2" customFormat="1" ht="13.5" customHeight="1">
      <c r="A43" s="3" t="s">
        <v>84</v>
      </c>
      <c r="B43" s="16" t="s">
        <v>85</v>
      </c>
      <c r="C43" s="7">
        <v>20515</v>
      </c>
      <c r="D43" s="7"/>
      <c r="E43" s="6">
        <f t="shared" si="4"/>
      </c>
      <c r="F43" s="7"/>
      <c r="G43" s="6">
        <f t="shared" si="5"/>
      </c>
      <c r="H43" s="7"/>
      <c r="I43" s="6">
        <f t="shared" si="0"/>
      </c>
      <c r="J43" s="7"/>
      <c r="K43" s="6">
        <f t="shared" si="1"/>
      </c>
      <c r="L43" s="7"/>
      <c r="M43" s="6">
        <f t="shared" si="2"/>
      </c>
      <c r="N43" s="7"/>
      <c r="O43" s="6">
        <f t="shared" si="3"/>
      </c>
    </row>
    <row r="44" spans="1:15" s="2" customFormat="1" ht="13.5" customHeight="1">
      <c r="A44" s="3" t="s">
        <v>86</v>
      </c>
      <c r="B44" s="16" t="s">
        <v>87</v>
      </c>
      <c r="C44" s="7">
        <v>214355</v>
      </c>
      <c r="D44" s="7"/>
      <c r="E44" s="6">
        <f t="shared" si="4"/>
      </c>
      <c r="F44" s="7"/>
      <c r="G44" s="6">
        <f t="shared" si="5"/>
      </c>
      <c r="H44" s="7"/>
      <c r="I44" s="6">
        <f t="shared" si="0"/>
      </c>
      <c r="J44" s="7"/>
      <c r="K44" s="6">
        <f t="shared" si="1"/>
      </c>
      <c r="L44" s="7"/>
      <c r="M44" s="6">
        <f t="shared" si="2"/>
      </c>
      <c r="N44" s="7"/>
      <c r="O44" s="6">
        <f t="shared" si="3"/>
      </c>
    </row>
    <row r="45" spans="1:15" s="2" customFormat="1" ht="13.5" customHeight="1">
      <c r="A45" s="3" t="s">
        <v>88</v>
      </c>
      <c r="B45" s="17" t="s">
        <v>89</v>
      </c>
      <c r="C45" s="7">
        <v>11093</v>
      </c>
      <c r="D45" s="7"/>
      <c r="E45" s="6">
        <f t="shared" si="4"/>
      </c>
      <c r="F45" s="7"/>
      <c r="G45" s="6">
        <f t="shared" si="5"/>
      </c>
      <c r="H45" s="7"/>
      <c r="I45" s="6">
        <f t="shared" si="0"/>
      </c>
      <c r="J45" s="7"/>
      <c r="K45" s="6">
        <f t="shared" si="1"/>
      </c>
      <c r="L45" s="7"/>
      <c r="M45" s="6">
        <f t="shared" si="2"/>
      </c>
      <c r="N45" s="7"/>
      <c r="O45" s="6">
        <f t="shared" si="3"/>
      </c>
    </row>
    <row r="46" spans="1:15" s="2" customFormat="1" ht="13.5" customHeight="1">
      <c r="A46" s="3" t="s">
        <v>90</v>
      </c>
      <c r="B46" s="16" t="s">
        <v>91</v>
      </c>
      <c r="C46" s="7">
        <v>5374</v>
      </c>
      <c r="D46" s="7"/>
      <c r="E46" s="6">
        <f t="shared" si="4"/>
      </c>
      <c r="F46" s="7"/>
      <c r="G46" s="6">
        <f t="shared" si="5"/>
      </c>
      <c r="H46" s="7"/>
      <c r="I46" s="6">
        <f t="shared" si="0"/>
      </c>
      <c r="J46" s="7"/>
      <c r="K46" s="6">
        <f t="shared" si="1"/>
      </c>
      <c r="L46" s="7"/>
      <c r="M46" s="6">
        <f t="shared" si="2"/>
      </c>
      <c r="N46" s="7"/>
      <c r="O46" s="6">
        <f t="shared" si="3"/>
      </c>
    </row>
    <row r="47" spans="1:15" s="2" customFormat="1" ht="27" customHeight="1">
      <c r="A47" s="3" t="s">
        <v>92</v>
      </c>
      <c r="B47" s="16" t="s">
        <v>93</v>
      </c>
      <c r="C47" s="7">
        <v>1503</v>
      </c>
      <c r="D47" s="7"/>
      <c r="E47" s="6">
        <f t="shared" si="4"/>
      </c>
      <c r="F47" s="7"/>
      <c r="G47" s="6">
        <f t="shared" si="5"/>
      </c>
      <c r="H47" s="7"/>
      <c r="I47" s="6">
        <f t="shared" si="0"/>
      </c>
      <c r="J47" s="7"/>
      <c r="K47" s="6">
        <f t="shared" si="1"/>
      </c>
      <c r="L47" s="7"/>
      <c r="M47" s="6">
        <f t="shared" si="2"/>
      </c>
      <c r="N47" s="7"/>
      <c r="O47" s="6">
        <f t="shared" si="3"/>
      </c>
    </row>
    <row r="48" spans="1:15" s="2" customFormat="1" ht="13.5" customHeight="1">
      <c r="A48" s="3" t="s">
        <v>94</v>
      </c>
      <c r="B48" s="16" t="s">
        <v>95</v>
      </c>
      <c r="C48" s="7">
        <f>SUM(C49:C54)</f>
        <v>662841</v>
      </c>
      <c r="D48" s="7"/>
      <c r="E48" s="6">
        <f t="shared" si="4"/>
      </c>
      <c r="F48" s="7"/>
      <c r="G48" s="6">
        <f t="shared" si="5"/>
      </c>
      <c r="H48" s="7"/>
      <c r="I48" s="6">
        <f t="shared" si="0"/>
      </c>
      <c r="J48" s="7"/>
      <c r="K48" s="6">
        <f t="shared" si="1"/>
      </c>
      <c r="L48" s="7"/>
      <c r="M48" s="6">
        <f t="shared" si="2"/>
      </c>
      <c r="N48" s="7"/>
      <c r="O48" s="6">
        <f t="shared" si="3"/>
      </c>
    </row>
    <row r="49" spans="1:15" s="2" customFormat="1" ht="27" customHeight="1">
      <c r="A49" s="3" t="s">
        <v>96</v>
      </c>
      <c r="B49" s="16" t="s">
        <v>97</v>
      </c>
      <c r="C49" s="7">
        <v>147368</v>
      </c>
      <c r="D49" s="7"/>
      <c r="E49" s="6">
        <f t="shared" si="4"/>
      </c>
      <c r="F49" s="7"/>
      <c r="G49" s="6">
        <f t="shared" si="5"/>
      </c>
      <c r="H49" s="7"/>
      <c r="I49" s="6">
        <f t="shared" si="0"/>
      </c>
      <c r="J49" s="7"/>
      <c r="K49" s="6">
        <f t="shared" si="1"/>
      </c>
      <c r="L49" s="7"/>
      <c r="M49" s="6">
        <f t="shared" si="2"/>
      </c>
      <c r="N49" s="7"/>
      <c r="O49" s="6">
        <f t="shared" si="3"/>
      </c>
    </row>
    <row r="50" spans="1:15" s="2" customFormat="1" ht="27" customHeight="1">
      <c r="A50" s="3" t="s">
        <v>98</v>
      </c>
      <c r="B50" s="16" t="s">
        <v>99</v>
      </c>
      <c r="C50" s="7">
        <v>105382</v>
      </c>
      <c r="D50" s="7"/>
      <c r="E50" s="6">
        <f t="shared" si="4"/>
      </c>
      <c r="F50" s="7"/>
      <c r="G50" s="6">
        <f>IF(F50=0,"",F50/D50)</f>
      </c>
      <c r="H50" s="7"/>
      <c r="I50" s="6">
        <f t="shared" si="0"/>
      </c>
      <c r="J50" s="7"/>
      <c r="K50" s="6">
        <f t="shared" si="1"/>
      </c>
      <c r="L50" s="7"/>
      <c r="M50" s="6">
        <f t="shared" si="2"/>
      </c>
      <c r="N50" s="7"/>
      <c r="O50" s="6">
        <f t="shared" si="3"/>
      </c>
    </row>
    <row r="51" spans="1:15" s="2" customFormat="1" ht="27" customHeight="1">
      <c r="A51" s="3" t="s">
        <v>100</v>
      </c>
      <c r="B51" s="16" t="s">
        <v>101</v>
      </c>
      <c r="C51" s="7">
        <v>207278</v>
      </c>
      <c r="D51" s="7"/>
      <c r="E51" s="6">
        <f t="shared" si="4"/>
      </c>
      <c r="F51" s="7"/>
      <c r="G51" s="6">
        <f t="shared" si="5"/>
      </c>
      <c r="H51" s="7"/>
      <c r="I51" s="6">
        <f t="shared" si="0"/>
      </c>
      <c r="J51" s="7"/>
      <c r="K51" s="6">
        <f t="shared" si="1"/>
      </c>
      <c r="L51" s="7"/>
      <c r="M51" s="6">
        <f t="shared" si="2"/>
      </c>
      <c r="N51" s="7"/>
      <c r="O51" s="6">
        <f t="shared" si="3"/>
      </c>
    </row>
    <row r="52" spans="1:15" s="2" customFormat="1" ht="27" customHeight="1">
      <c r="A52" s="3" t="s">
        <v>102</v>
      </c>
      <c r="B52" s="16" t="s">
        <v>103</v>
      </c>
      <c r="C52" s="7">
        <v>40250</v>
      </c>
      <c r="D52" s="7"/>
      <c r="E52" s="6">
        <f t="shared" si="4"/>
      </c>
      <c r="F52" s="7"/>
      <c r="G52" s="6">
        <f t="shared" si="5"/>
      </c>
      <c r="H52" s="7"/>
      <c r="I52" s="6">
        <f t="shared" si="0"/>
      </c>
      <c r="J52" s="7"/>
      <c r="K52" s="6">
        <f t="shared" si="1"/>
      </c>
      <c r="L52" s="7"/>
      <c r="M52" s="6">
        <f t="shared" si="2"/>
      </c>
      <c r="N52" s="7"/>
      <c r="O52" s="6">
        <f t="shared" si="3"/>
      </c>
    </row>
    <row r="53" spans="1:15" s="2" customFormat="1" ht="27" customHeight="1">
      <c r="A53" s="3" t="s">
        <v>104</v>
      </c>
      <c r="B53" s="16" t="s">
        <v>105</v>
      </c>
      <c r="C53" s="7">
        <v>70130</v>
      </c>
      <c r="D53" s="7"/>
      <c r="E53" s="6">
        <f t="shared" si="4"/>
      </c>
      <c r="F53" s="7"/>
      <c r="G53" s="6">
        <f t="shared" si="5"/>
      </c>
      <c r="H53" s="7"/>
      <c r="I53" s="6">
        <f t="shared" si="0"/>
      </c>
      <c r="J53" s="7"/>
      <c r="K53" s="6">
        <f t="shared" si="1"/>
      </c>
      <c r="L53" s="7"/>
      <c r="M53" s="6">
        <f t="shared" si="2"/>
      </c>
      <c r="N53" s="7"/>
      <c r="O53" s="6">
        <f t="shared" si="3"/>
      </c>
    </row>
    <row r="54" spans="1:15" s="2" customFormat="1" ht="27" customHeight="1">
      <c r="A54" s="3" t="s">
        <v>106</v>
      </c>
      <c r="B54" s="16" t="s">
        <v>107</v>
      </c>
      <c r="C54" s="7">
        <v>92433</v>
      </c>
      <c r="D54" s="7"/>
      <c r="E54" s="6">
        <f>IF(D54=0,"",D54/C54)</f>
      </c>
      <c r="F54" s="7"/>
      <c r="G54" s="6">
        <f t="shared" si="5"/>
      </c>
      <c r="H54" s="7"/>
      <c r="I54" s="6">
        <f t="shared" si="0"/>
      </c>
      <c r="J54" s="7"/>
      <c r="K54" s="6">
        <f t="shared" si="1"/>
      </c>
      <c r="L54" s="7"/>
      <c r="M54" s="6">
        <f t="shared" si="2"/>
      </c>
      <c r="N54" s="7"/>
      <c r="O54" s="6">
        <f t="shared" si="3"/>
      </c>
    </row>
    <row r="55" spans="1:15" s="15" customFormat="1" ht="27" customHeight="1">
      <c r="A55" s="32" t="s">
        <v>108</v>
      </c>
      <c r="B55" s="32"/>
      <c r="C55" s="8">
        <f>SUM(C7:C54)-C48</f>
        <v>1980728</v>
      </c>
      <c r="D55" s="8"/>
      <c r="E55" s="14">
        <v>0.6702</v>
      </c>
      <c r="F55" s="8"/>
      <c r="G55" s="14">
        <v>0.6489</v>
      </c>
      <c r="H55" s="8"/>
      <c r="I55" s="14">
        <f>AVERAGE(I7:I54)</f>
        <v>0.22567265766244815</v>
      </c>
      <c r="J55" s="8"/>
      <c r="K55" s="14">
        <f>AVERAGE(K7:K54)</f>
        <v>0.03147931511219824</v>
      </c>
      <c r="L55" s="8"/>
      <c r="M55" s="14">
        <f>AVERAGE(M7:M54)</f>
        <v>0.07114750611506966</v>
      </c>
      <c r="N55" s="13"/>
      <c r="O55" s="14">
        <f>AVERAGE(O7:O54)</f>
        <v>0.042645964054025313</v>
      </c>
    </row>
    <row r="56" spans="2:3" s="2" customFormat="1" ht="12.75">
      <c r="B56" s="2">
        <v>1972693</v>
      </c>
      <c r="C56" s="9">
        <f>+C55/B56</f>
        <v>1.0040731122379407</v>
      </c>
    </row>
    <row r="57" s="2" customFormat="1" ht="12.75">
      <c r="G57" s="12"/>
    </row>
    <row r="58" s="2" customFormat="1" ht="12.75"/>
    <row r="59" s="2" customFormat="1" ht="12.75">
      <c r="B59" s="10"/>
    </row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  <row r="146" s="2" customFormat="1" ht="19.5" customHeight="1"/>
    <row r="147" s="2" customFormat="1" ht="19.5" customHeight="1"/>
    <row r="148" s="2" customFormat="1" ht="19.5" customHeight="1"/>
    <row r="149" s="2" customFormat="1" ht="19.5" customHeight="1"/>
    <row r="150" s="2" customFormat="1" ht="19.5" customHeight="1"/>
    <row r="151" s="2" customFormat="1" ht="19.5" customHeight="1"/>
    <row r="152" s="2" customFormat="1" ht="19.5" customHeight="1"/>
    <row r="153" s="2" customFormat="1" ht="19.5" customHeight="1"/>
    <row r="154" s="2" customFormat="1" ht="19.5" customHeight="1"/>
    <row r="155" s="2" customFormat="1" ht="19.5" customHeight="1"/>
    <row r="156" s="2" customFormat="1" ht="19.5" customHeight="1"/>
    <row r="157" s="2" customFormat="1" ht="19.5" customHeight="1"/>
    <row r="158" s="2" customFormat="1" ht="19.5" customHeight="1"/>
    <row r="159" s="2" customFormat="1" ht="19.5" customHeight="1"/>
    <row r="160" s="2" customFormat="1" ht="19.5" customHeight="1"/>
    <row r="161" s="2" customFormat="1" ht="19.5" customHeight="1"/>
    <row r="162" s="2" customFormat="1" ht="19.5" customHeight="1"/>
    <row r="163" s="2" customFormat="1" ht="19.5" customHeight="1"/>
    <row r="164" s="2" customFormat="1" ht="19.5" customHeight="1"/>
    <row r="165" s="2" customFormat="1" ht="19.5" customHeight="1"/>
    <row r="166" s="2" customFormat="1" ht="19.5" customHeight="1"/>
    <row r="167" s="2" customFormat="1" ht="19.5" customHeight="1"/>
    <row r="168" s="2" customFormat="1" ht="19.5" customHeight="1"/>
    <row r="169" s="2" customFormat="1" ht="19.5" customHeight="1"/>
    <row r="170" s="2" customFormat="1" ht="19.5" customHeight="1"/>
    <row r="171" s="2" customFormat="1" ht="19.5" customHeight="1"/>
    <row r="172" s="2" customFormat="1" ht="19.5" customHeight="1"/>
    <row r="173" s="2" customFormat="1" ht="19.5" customHeight="1"/>
    <row r="174" s="2" customFormat="1" ht="19.5" customHeight="1"/>
    <row r="175" s="2" customFormat="1" ht="19.5" customHeight="1"/>
    <row r="176" s="2" customFormat="1" ht="19.5" customHeight="1"/>
    <row r="177" s="2" customFormat="1" ht="19.5" customHeight="1"/>
    <row r="178" s="2" customFormat="1" ht="19.5" customHeight="1"/>
    <row r="179" s="2" customFormat="1" ht="19.5" customHeight="1"/>
    <row r="180" s="2" customFormat="1" ht="19.5" customHeight="1"/>
    <row r="181" s="2" customFormat="1" ht="19.5" customHeight="1"/>
    <row r="182" s="2" customFormat="1" ht="19.5" customHeight="1"/>
    <row r="183" s="2" customFormat="1" ht="19.5" customHeight="1"/>
    <row r="184" s="2" customFormat="1" ht="19.5" customHeight="1"/>
    <row r="185" s="2" customFormat="1" ht="19.5" customHeight="1"/>
    <row r="186" s="2" customFormat="1" ht="19.5" customHeight="1"/>
    <row r="187" s="2" customFormat="1" ht="19.5" customHeight="1"/>
    <row r="188" s="2" customFormat="1" ht="19.5" customHeight="1"/>
    <row r="189" s="2" customFormat="1" ht="19.5" customHeight="1"/>
    <row r="190" s="2" customFormat="1" ht="19.5" customHeight="1"/>
    <row r="191" s="2" customFormat="1" ht="19.5" customHeight="1"/>
    <row r="192" s="2" customFormat="1" ht="19.5" customHeight="1"/>
    <row r="193" s="2" customFormat="1" ht="19.5" customHeight="1"/>
    <row r="194" s="2" customFormat="1" ht="19.5" customHeight="1"/>
    <row r="195" s="2" customFormat="1" ht="19.5" customHeight="1"/>
    <row r="196" s="2" customFormat="1" ht="19.5" customHeight="1"/>
    <row r="197" s="2" customFormat="1" ht="19.5" customHeight="1"/>
    <row r="198" s="2" customFormat="1" ht="19.5" customHeight="1"/>
    <row r="199" s="2" customFormat="1" ht="19.5" customHeight="1"/>
    <row r="200" s="2" customFormat="1" ht="19.5" customHeight="1"/>
    <row r="201" s="2" customFormat="1" ht="19.5" customHeight="1"/>
    <row r="202" s="2" customFormat="1" ht="19.5" customHeight="1"/>
    <row r="203" s="2" customFormat="1" ht="19.5" customHeight="1"/>
    <row r="204" s="2" customFormat="1" ht="19.5" customHeight="1"/>
    <row r="205" s="2" customFormat="1" ht="19.5" customHeight="1"/>
    <row r="206" s="2" customFormat="1" ht="19.5" customHeight="1"/>
    <row r="207" s="2" customFormat="1" ht="19.5" customHeight="1"/>
    <row r="208" s="2" customFormat="1" ht="19.5" customHeight="1"/>
    <row r="209" s="2" customFormat="1" ht="19.5" customHeight="1"/>
    <row r="210" s="2" customFormat="1" ht="19.5" customHeight="1"/>
    <row r="211" s="2" customFormat="1" ht="19.5" customHeight="1"/>
    <row r="212" s="2" customFormat="1" ht="19.5" customHeight="1"/>
    <row r="213" s="2" customFormat="1" ht="19.5" customHeight="1"/>
    <row r="214" s="2" customFormat="1" ht="19.5" customHeight="1"/>
    <row r="215" s="2" customFormat="1" ht="19.5" customHeight="1"/>
    <row r="216" s="2" customFormat="1" ht="19.5" customHeight="1"/>
    <row r="217" s="2" customFormat="1" ht="19.5" customHeight="1"/>
    <row r="218" s="2" customFormat="1" ht="19.5" customHeight="1"/>
    <row r="219" s="2" customFormat="1" ht="19.5" customHeight="1"/>
    <row r="220" s="2" customFormat="1" ht="19.5" customHeight="1"/>
    <row r="221" s="2" customFormat="1" ht="19.5" customHeight="1"/>
    <row r="222" s="2" customFormat="1" ht="19.5" customHeight="1"/>
    <row r="223" s="2" customFormat="1" ht="19.5" customHeight="1"/>
    <row r="224" s="2" customFormat="1" ht="19.5" customHeight="1"/>
    <row r="225" s="2" customFormat="1" ht="19.5" customHeight="1"/>
    <row r="226" s="2" customFormat="1" ht="19.5" customHeight="1"/>
    <row r="227" s="2" customFormat="1" ht="19.5" customHeight="1"/>
    <row r="228" s="2" customFormat="1" ht="19.5" customHeight="1"/>
    <row r="229" s="2" customFormat="1" ht="19.5" customHeight="1"/>
    <row r="230" s="2" customFormat="1" ht="19.5" customHeight="1"/>
    <row r="231" s="2" customFormat="1" ht="19.5" customHeight="1"/>
    <row r="232" s="2" customFormat="1" ht="19.5" customHeight="1"/>
    <row r="233" s="2" customFormat="1" ht="19.5" customHeight="1"/>
    <row r="234" s="2" customFormat="1" ht="19.5" customHeight="1"/>
    <row r="235" s="2" customFormat="1" ht="19.5" customHeight="1"/>
    <row r="236" s="2" customFormat="1" ht="19.5" customHeight="1"/>
    <row r="237" s="2" customFormat="1" ht="19.5" customHeight="1"/>
    <row r="238" s="2" customFormat="1" ht="19.5" customHeight="1"/>
    <row r="239" s="2" customFormat="1" ht="19.5" customHeight="1"/>
    <row r="240" s="2" customFormat="1" ht="19.5" customHeight="1"/>
    <row r="241" s="2" customFormat="1" ht="19.5" customHeight="1"/>
    <row r="242" s="2" customFormat="1" ht="19.5" customHeight="1"/>
    <row r="243" s="2" customFormat="1" ht="19.5" customHeight="1"/>
    <row r="244" s="2" customFormat="1" ht="19.5" customHeight="1"/>
    <row r="245" s="2" customFormat="1" ht="19.5" customHeight="1"/>
    <row r="246" s="2" customFormat="1" ht="19.5" customHeight="1"/>
    <row r="247" s="2" customFormat="1" ht="19.5" customHeight="1"/>
    <row r="248" s="2" customFormat="1" ht="19.5" customHeight="1"/>
    <row r="249" s="2" customFormat="1" ht="19.5" customHeight="1"/>
    <row r="250" s="2" customFormat="1" ht="19.5" customHeight="1"/>
    <row r="251" s="2" customFormat="1" ht="19.5" customHeight="1"/>
    <row r="252" s="2" customFormat="1" ht="19.5" customHeight="1"/>
    <row r="253" s="2" customFormat="1" ht="19.5" customHeight="1"/>
    <row r="254" s="2" customFormat="1" ht="19.5" customHeight="1"/>
    <row r="255" s="2" customFormat="1" ht="19.5" customHeight="1"/>
    <row r="256" s="2" customFormat="1" ht="19.5" customHeight="1"/>
    <row r="257" s="2" customFormat="1" ht="19.5" customHeight="1"/>
    <row r="258" s="2" customFormat="1" ht="19.5" customHeight="1"/>
    <row r="259" s="2" customFormat="1" ht="19.5" customHeight="1"/>
    <row r="260" s="2" customFormat="1" ht="19.5" customHeight="1"/>
    <row r="261" s="2" customFormat="1" ht="19.5" customHeight="1"/>
    <row r="262" s="2" customFormat="1" ht="19.5" customHeight="1"/>
    <row r="263" s="2" customFormat="1" ht="19.5" customHeight="1"/>
    <row r="264" s="2" customFormat="1" ht="19.5" customHeight="1"/>
    <row r="265" s="2" customFormat="1" ht="19.5" customHeight="1"/>
    <row r="266" s="2" customFormat="1" ht="19.5" customHeight="1"/>
    <row r="267" s="2" customFormat="1" ht="19.5" customHeight="1"/>
    <row r="268" s="2" customFormat="1" ht="19.5" customHeight="1"/>
    <row r="269" s="2" customFormat="1" ht="19.5" customHeight="1"/>
    <row r="270" s="2" customFormat="1" ht="19.5" customHeight="1"/>
    <row r="271" s="2" customFormat="1" ht="19.5" customHeight="1"/>
    <row r="272" s="2" customFormat="1" ht="19.5" customHeight="1"/>
    <row r="273" s="2" customFormat="1" ht="19.5" customHeight="1"/>
    <row r="274" s="2" customFormat="1" ht="19.5" customHeight="1"/>
    <row r="275" s="2" customFormat="1" ht="19.5" customHeight="1"/>
    <row r="276" s="2" customFormat="1" ht="19.5" customHeight="1"/>
    <row r="277" s="2" customFormat="1" ht="19.5" customHeight="1"/>
    <row r="278" s="2" customFormat="1" ht="19.5" customHeight="1"/>
    <row r="279" s="2" customFormat="1" ht="19.5" customHeight="1"/>
    <row r="280" s="2" customFormat="1" ht="19.5" customHeight="1"/>
    <row r="281" s="2" customFormat="1" ht="19.5" customHeight="1"/>
    <row r="282" s="2" customFormat="1" ht="19.5" customHeight="1"/>
    <row r="283" s="2" customFormat="1" ht="19.5" customHeight="1"/>
    <row r="284" s="2" customFormat="1" ht="19.5" customHeight="1"/>
    <row r="285" s="2" customFormat="1" ht="19.5" customHeight="1"/>
    <row r="286" s="2" customFormat="1" ht="19.5" customHeight="1"/>
    <row r="287" s="2" customFormat="1" ht="19.5" customHeight="1"/>
    <row r="288" s="2" customFormat="1" ht="19.5" customHeight="1"/>
    <row r="289" s="2" customFormat="1" ht="19.5" customHeight="1"/>
    <row r="290" s="2" customFormat="1" ht="19.5" customHeight="1"/>
    <row r="291" s="2" customFormat="1" ht="19.5" customHeight="1"/>
    <row r="292" s="2" customFormat="1" ht="19.5" customHeight="1"/>
    <row r="293" s="2" customFormat="1" ht="19.5" customHeight="1"/>
    <row r="294" s="2" customFormat="1" ht="19.5" customHeight="1"/>
    <row r="295" s="2" customFormat="1" ht="19.5" customHeight="1"/>
    <row r="296" s="2" customFormat="1" ht="19.5" customHeight="1"/>
    <row r="297" s="2" customFormat="1" ht="19.5" customHeight="1"/>
    <row r="298" s="2" customFormat="1" ht="19.5" customHeight="1"/>
    <row r="299" s="2" customFormat="1" ht="19.5" customHeight="1"/>
    <row r="300" s="2" customFormat="1" ht="19.5" customHeight="1"/>
    <row r="301" s="2" customFormat="1" ht="19.5" customHeight="1"/>
    <row r="302" s="2" customFormat="1" ht="19.5" customHeight="1"/>
    <row r="303" s="2" customFormat="1" ht="19.5" customHeight="1"/>
    <row r="304" s="2" customFormat="1" ht="19.5" customHeight="1"/>
    <row r="305" s="2" customFormat="1" ht="19.5" customHeight="1"/>
    <row r="306" s="2" customFormat="1" ht="19.5" customHeight="1"/>
    <row r="307" s="2" customFormat="1" ht="19.5" customHeight="1"/>
    <row r="308" s="2" customFormat="1" ht="19.5" customHeight="1"/>
    <row r="309" s="2" customFormat="1" ht="19.5" customHeight="1"/>
    <row r="310" s="2" customFormat="1" ht="19.5" customHeight="1"/>
    <row r="311" s="2" customFormat="1" ht="19.5" customHeight="1"/>
    <row r="312" s="2" customFormat="1" ht="19.5" customHeight="1"/>
    <row r="313" s="2" customFormat="1" ht="19.5" customHeight="1"/>
    <row r="314" s="2" customFormat="1" ht="19.5" customHeight="1"/>
    <row r="315" s="2" customFormat="1" ht="19.5" customHeight="1"/>
    <row r="316" s="2" customFormat="1" ht="19.5" customHeight="1"/>
    <row r="317" s="2" customFormat="1" ht="19.5" customHeight="1"/>
    <row r="318" s="2" customFormat="1" ht="19.5" customHeight="1"/>
    <row r="319" s="2" customFormat="1" ht="19.5" customHeight="1"/>
    <row r="320" s="2" customFormat="1" ht="19.5" customHeight="1"/>
    <row r="321" s="2" customFormat="1" ht="19.5" customHeight="1"/>
    <row r="322" s="2" customFormat="1" ht="19.5" customHeight="1"/>
    <row r="323" s="2" customFormat="1" ht="19.5" customHeight="1"/>
    <row r="324" s="2" customFormat="1" ht="19.5" customHeight="1"/>
    <row r="325" s="2" customFormat="1" ht="19.5" customHeight="1"/>
    <row r="326" s="2" customFormat="1" ht="19.5" customHeight="1"/>
    <row r="327" s="2" customFormat="1" ht="19.5" customHeight="1"/>
    <row r="328" s="2" customFormat="1" ht="19.5" customHeight="1"/>
    <row r="329" s="2" customFormat="1" ht="19.5" customHeight="1"/>
    <row r="330" s="2" customFormat="1" ht="19.5" customHeight="1"/>
    <row r="331" s="2" customFormat="1" ht="19.5" customHeight="1"/>
    <row r="332" s="2" customFormat="1" ht="19.5" customHeight="1"/>
    <row r="333" s="2" customFormat="1" ht="19.5" customHeight="1"/>
    <row r="334" s="2" customFormat="1" ht="19.5" customHeight="1"/>
    <row r="335" s="2" customFormat="1" ht="19.5" customHeight="1"/>
    <row r="336" s="2" customFormat="1" ht="19.5" customHeight="1"/>
    <row r="337" s="2" customFormat="1" ht="19.5" customHeight="1"/>
    <row r="338" s="2" customFormat="1" ht="19.5" customHeight="1"/>
    <row r="339" s="2" customFormat="1" ht="19.5" customHeight="1"/>
    <row r="340" s="2" customFormat="1" ht="19.5" customHeight="1"/>
    <row r="341" s="2" customFormat="1" ht="19.5" customHeight="1"/>
    <row r="342" s="2" customFormat="1" ht="19.5" customHeight="1"/>
    <row r="343" s="2" customFormat="1" ht="19.5" customHeight="1"/>
    <row r="344" s="2" customFormat="1" ht="19.5" customHeight="1"/>
    <row r="345" s="2" customFormat="1" ht="19.5" customHeight="1"/>
    <row r="346" s="2" customFormat="1" ht="19.5" customHeight="1"/>
    <row r="347" s="2" customFormat="1" ht="19.5" customHeight="1"/>
    <row r="348" s="2" customFormat="1" ht="19.5" customHeight="1"/>
    <row r="349" s="2" customFormat="1" ht="19.5" customHeight="1"/>
    <row r="350" s="2" customFormat="1" ht="19.5" customHeight="1"/>
    <row r="351" s="2" customFormat="1" ht="19.5" customHeight="1"/>
    <row r="352" s="2" customFormat="1" ht="19.5" customHeight="1"/>
    <row r="353" s="2" customFormat="1" ht="19.5" customHeight="1"/>
    <row r="354" s="2" customFormat="1" ht="19.5" customHeight="1"/>
    <row r="355" s="2" customFormat="1" ht="19.5" customHeight="1"/>
    <row r="356" s="2" customFormat="1" ht="19.5" customHeight="1"/>
    <row r="357" s="2" customFormat="1" ht="19.5" customHeight="1"/>
    <row r="358" s="2" customFormat="1" ht="19.5" customHeight="1"/>
    <row r="359" s="2" customFormat="1" ht="19.5" customHeight="1"/>
    <row r="360" s="2" customFormat="1" ht="19.5" customHeight="1"/>
    <row r="361" s="2" customFormat="1" ht="19.5" customHeight="1"/>
    <row r="362" s="2" customFormat="1" ht="19.5" customHeight="1"/>
    <row r="363" s="2" customFormat="1" ht="19.5" customHeight="1"/>
    <row r="364" s="2" customFormat="1" ht="19.5" customHeight="1"/>
    <row r="365" s="2" customFormat="1" ht="19.5" customHeight="1"/>
    <row r="366" s="2" customFormat="1" ht="19.5" customHeight="1"/>
    <row r="367" s="2" customFormat="1" ht="19.5" customHeight="1"/>
    <row r="368" s="2" customFormat="1" ht="19.5" customHeight="1"/>
    <row r="369" s="2" customFormat="1" ht="19.5" customHeight="1"/>
    <row r="370" s="2" customFormat="1" ht="19.5" customHeight="1"/>
    <row r="371" s="2" customFormat="1" ht="19.5" customHeight="1"/>
    <row r="372" s="2" customFormat="1" ht="19.5" customHeight="1"/>
    <row r="373" s="2" customFormat="1" ht="19.5" customHeight="1"/>
    <row r="374" s="2" customFormat="1" ht="19.5" customHeight="1"/>
    <row r="375" s="2" customFormat="1" ht="19.5" customHeight="1"/>
    <row r="376" s="2" customFormat="1" ht="19.5" customHeight="1"/>
    <row r="377" s="2" customFormat="1" ht="19.5" customHeight="1"/>
    <row r="378" s="2" customFormat="1" ht="19.5" customHeight="1"/>
    <row r="379" s="2" customFormat="1" ht="19.5" customHeight="1"/>
    <row r="380" s="2" customFormat="1" ht="19.5" customHeight="1"/>
    <row r="381" s="2" customFormat="1" ht="19.5" customHeight="1"/>
    <row r="382" s="2" customFormat="1" ht="19.5" customHeight="1"/>
    <row r="383" s="2" customFormat="1" ht="19.5" customHeight="1"/>
    <row r="384" s="2" customFormat="1" ht="19.5" customHeight="1"/>
    <row r="385" s="2" customFormat="1" ht="19.5" customHeight="1"/>
    <row r="386" s="2" customFormat="1" ht="19.5" customHeight="1"/>
    <row r="387" s="2" customFormat="1" ht="19.5" customHeight="1"/>
    <row r="388" s="2" customFormat="1" ht="19.5" customHeight="1"/>
    <row r="389" s="2" customFormat="1" ht="19.5" customHeight="1"/>
    <row r="390" s="2" customFormat="1" ht="19.5" customHeight="1"/>
    <row r="391" s="2" customFormat="1" ht="19.5" customHeight="1"/>
    <row r="392" s="2" customFormat="1" ht="19.5" customHeight="1"/>
    <row r="393" s="2" customFormat="1" ht="19.5" customHeight="1"/>
    <row r="394" s="2" customFormat="1" ht="19.5" customHeight="1"/>
    <row r="395" s="2" customFormat="1" ht="19.5" customHeight="1"/>
    <row r="396" s="2" customFormat="1" ht="19.5" customHeight="1"/>
    <row r="397" s="2" customFormat="1" ht="19.5" customHeight="1"/>
    <row r="398" s="2" customFormat="1" ht="19.5" customHeight="1"/>
    <row r="399" s="2" customFormat="1" ht="19.5" customHeight="1"/>
    <row r="400" s="2" customFormat="1" ht="19.5" customHeight="1"/>
    <row r="401" s="2" customFormat="1" ht="19.5" customHeight="1"/>
    <row r="402" s="2" customFormat="1" ht="19.5" customHeight="1"/>
    <row r="403" s="2" customFormat="1" ht="19.5" customHeight="1"/>
    <row r="404" s="2" customFormat="1" ht="19.5" customHeight="1"/>
    <row r="405" s="2" customFormat="1" ht="19.5" customHeight="1"/>
    <row r="406" s="2" customFormat="1" ht="19.5" customHeight="1"/>
    <row r="407" s="2" customFormat="1" ht="19.5" customHeight="1"/>
    <row r="408" s="2" customFormat="1" ht="19.5" customHeight="1"/>
    <row r="409" s="2" customFormat="1" ht="19.5" customHeight="1"/>
    <row r="410" s="2" customFormat="1" ht="19.5" customHeight="1"/>
    <row r="411" s="2" customFormat="1" ht="19.5" customHeight="1"/>
    <row r="412" s="2" customFormat="1" ht="19.5" customHeight="1"/>
    <row r="413" s="2" customFormat="1" ht="19.5" customHeight="1"/>
    <row r="414" s="2" customFormat="1" ht="19.5" customHeight="1"/>
    <row r="415" s="2" customFormat="1" ht="19.5" customHeight="1"/>
    <row r="416" s="2" customFormat="1" ht="19.5" customHeight="1"/>
    <row r="417" s="2" customFormat="1" ht="19.5" customHeight="1"/>
    <row r="418" s="2" customFormat="1" ht="19.5" customHeight="1"/>
    <row r="419" s="2" customFormat="1" ht="19.5" customHeight="1"/>
    <row r="420" s="2" customFormat="1" ht="19.5" customHeight="1"/>
    <row r="421" s="2" customFormat="1" ht="19.5" customHeight="1"/>
    <row r="422" s="2" customFormat="1" ht="19.5" customHeight="1"/>
    <row r="423" s="2" customFormat="1" ht="19.5" customHeight="1"/>
    <row r="424" s="2" customFormat="1" ht="19.5" customHeight="1"/>
    <row r="425" s="2" customFormat="1" ht="19.5" customHeight="1"/>
    <row r="426" s="2" customFormat="1" ht="19.5" customHeight="1"/>
    <row r="427" s="2" customFormat="1" ht="19.5" customHeight="1"/>
    <row r="428" s="2" customFormat="1" ht="19.5" customHeight="1"/>
    <row r="429" s="2" customFormat="1" ht="19.5" customHeight="1"/>
    <row r="430" s="2" customFormat="1" ht="19.5" customHeight="1"/>
    <row r="431" s="2" customFormat="1" ht="19.5" customHeight="1"/>
    <row r="432" s="2" customFormat="1" ht="19.5" customHeight="1"/>
    <row r="433" s="2" customFormat="1" ht="19.5" customHeight="1"/>
    <row r="434" s="2" customFormat="1" ht="19.5" customHeight="1"/>
    <row r="435" s="2" customFormat="1" ht="19.5" customHeight="1"/>
    <row r="436" s="2" customFormat="1" ht="19.5" customHeight="1"/>
    <row r="437" s="2" customFormat="1" ht="19.5" customHeight="1"/>
    <row r="438" s="2" customFormat="1" ht="19.5" customHeight="1"/>
    <row r="439" s="2" customFormat="1" ht="19.5" customHeight="1"/>
    <row r="440" s="2" customFormat="1" ht="19.5" customHeight="1"/>
    <row r="441" s="2" customFormat="1" ht="19.5" customHeight="1"/>
    <row r="442" s="2" customFormat="1" ht="19.5" customHeight="1"/>
    <row r="443" s="2" customFormat="1" ht="19.5" customHeight="1"/>
    <row r="444" s="2" customFormat="1" ht="19.5" customHeight="1"/>
    <row r="445" s="2" customFormat="1" ht="19.5" customHeight="1"/>
    <row r="446" s="2" customFormat="1" ht="19.5" customHeight="1"/>
    <row r="447" s="2" customFormat="1" ht="19.5" customHeight="1"/>
    <row r="448" s="2" customFormat="1" ht="19.5" customHeight="1"/>
    <row r="449" s="2" customFormat="1" ht="19.5" customHeight="1"/>
    <row r="450" s="2" customFormat="1" ht="19.5" customHeight="1"/>
    <row r="451" s="2" customFormat="1" ht="19.5" customHeight="1"/>
    <row r="452" s="2" customFormat="1" ht="19.5" customHeight="1"/>
    <row r="453" s="2" customFormat="1" ht="19.5" customHeight="1"/>
    <row r="454" s="2" customFormat="1" ht="19.5" customHeight="1"/>
    <row r="455" s="2" customFormat="1" ht="19.5" customHeight="1"/>
    <row r="456" s="2" customFormat="1" ht="19.5" customHeight="1"/>
    <row r="457" s="2" customFormat="1" ht="19.5" customHeight="1"/>
    <row r="458" s="2" customFormat="1" ht="19.5" customHeight="1"/>
    <row r="459" s="2" customFormat="1" ht="19.5" customHeight="1"/>
    <row r="460" s="2" customFormat="1" ht="19.5" customHeight="1"/>
    <row r="461" s="2" customFormat="1" ht="19.5" customHeight="1"/>
    <row r="462" s="2" customFormat="1" ht="19.5" customHeight="1"/>
    <row r="463" s="2" customFormat="1" ht="19.5" customHeight="1"/>
    <row r="464" s="2" customFormat="1" ht="19.5" customHeight="1"/>
    <row r="465" s="2" customFormat="1" ht="19.5" customHeight="1"/>
    <row r="466" s="2" customFormat="1" ht="19.5" customHeight="1"/>
    <row r="467" s="2" customFormat="1" ht="19.5" customHeight="1"/>
    <row r="468" s="2" customFormat="1" ht="19.5" customHeight="1"/>
    <row r="469" s="2" customFormat="1" ht="19.5" customHeight="1"/>
    <row r="470" s="2" customFormat="1" ht="19.5" customHeight="1"/>
    <row r="471" s="2" customFormat="1" ht="19.5" customHeight="1"/>
    <row r="472" s="2" customFormat="1" ht="19.5" customHeight="1"/>
    <row r="473" s="2" customFormat="1" ht="19.5" customHeight="1"/>
    <row r="474" s="2" customFormat="1" ht="19.5" customHeight="1"/>
    <row r="475" s="2" customFormat="1" ht="19.5" customHeight="1"/>
    <row r="476" s="2" customFormat="1" ht="19.5" customHeight="1"/>
    <row r="477" s="2" customFormat="1" ht="19.5" customHeight="1"/>
    <row r="478" s="2" customFormat="1" ht="19.5" customHeight="1"/>
    <row r="479" s="2" customFormat="1" ht="19.5" customHeight="1"/>
    <row r="480" s="2" customFormat="1" ht="19.5" customHeight="1"/>
    <row r="481" s="2" customFormat="1" ht="19.5" customHeight="1"/>
    <row r="482" s="2" customFormat="1" ht="19.5" customHeight="1"/>
    <row r="483" s="2" customFormat="1" ht="19.5" customHeight="1"/>
    <row r="484" s="2" customFormat="1" ht="19.5" customHeight="1"/>
    <row r="485" s="2" customFormat="1" ht="19.5" customHeight="1"/>
    <row r="486" s="2" customFormat="1" ht="19.5" customHeight="1"/>
    <row r="487" s="2" customFormat="1" ht="19.5" customHeight="1"/>
    <row r="488" s="2" customFormat="1" ht="19.5" customHeight="1"/>
    <row r="489" s="2" customFormat="1" ht="19.5" customHeight="1"/>
    <row r="490" s="2" customFormat="1" ht="19.5" customHeight="1"/>
    <row r="491" s="2" customFormat="1" ht="19.5" customHeight="1"/>
    <row r="492" s="2" customFormat="1" ht="19.5" customHeight="1"/>
    <row r="493" s="2" customFormat="1" ht="19.5" customHeight="1"/>
    <row r="494" s="2" customFormat="1" ht="19.5" customHeight="1"/>
    <row r="495" s="2" customFormat="1" ht="19.5" customHeight="1"/>
    <row r="496" s="2" customFormat="1" ht="19.5" customHeight="1"/>
    <row r="497" s="2" customFormat="1" ht="19.5" customHeight="1"/>
    <row r="498" s="2" customFormat="1" ht="19.5" customHeight="1"/>
    <row r="499" s="2" customFormat="1" ht="19.5" customHeight="1"/>
    <row r="500" s="2" customFormat="1" ht="19.5" customHeight="1"/>
    <row r="501" s="2" customFormat="1" ht="19.5" customHeight="1"/>
    <row r="502" s="2" customFormat="1" ht="19.5" customHeight="1"/>
    <row r="503" s="2" customFormat="1" ht="19.5" customHeight="1"/>
    <row r="504" s="2" customFormat="1" ht="19.5" customHeight="1"/>
    <row r="505" s="2" customFormat="1" ht="19.5" customHeight="1"/>
    <row r="506" s="2" customFormat="1" ht="19.5" customHeight="1"/>
    <row r="507" s="2" customFormat="1" ht="19.5" customHeight="1"/>
    <row r="508" s="2" customFormat="1" ht="19.5" customHeight="1"/>
    <row r="509" s="2" customFormat="1" ht="19.5" customHeight="1"/>
    <row r="510" s="2" customFormat="1" ht="19.5" customHeight="1"/>
    <row r="511" s="2" customFormat="1" ht="19.5" customHeight="1"/>
    <row r="512" s="2" customFormat="1" ht="19.5" customHeight="1"/>
    <row r="513" s="2" customFormat="1" ht="19.5" customHeight="1"/>
    <row r="514" s="2" customFormat="1" ht="19.5" customHeight="1"/>
    <row r="515" s="2" customFormat="1" ht="19.5" customHeight="1"/>
    <row r="516" s="2" customFormat="1" ht="19.5" customHeight="1"/>
    <row r="517" s="2" customFormat="1" ht="19.5" customHeight="1"/>
    <row r="518" s="2" customFormat="1" ht="19.5" customHeight="1"/>
    <row r="519" s="2" customFormat="1" ht="19.5" customHeight="1"/>
    <row r="520" s="2" customFormat="1" ht="19.5" customHeight="1"/>
    <row r="521" s="2" customFormat="1" ht="19.5" customHeight="1"/>
    <row r="522" s="2" customFormat="1" ht="19.5" customHeight="1"/>
    <row r="523" s="2" customFormat="1" ht="19.5" customHeight="1"/>
    <row r="524" s="2" customFormat="1" ht="19.5" customHeight="1"/>
    <row r="525" s="2" customFormat="1" ht="19.5" customHeight="1"/>
    <row r="526" s="2" customFormat="1" ht="19.5" customHeight="1"/>
    <row r="527" s="2" customFormat="1" ht="19.5" customHeight="1"/>
    <row r="528" s="2" customFormat="1" ht="19.5" customHeight="1"/>
    <row r="529" s="2" customFormat="1" ht="19.5" customHeight="1"/>
    <row r="530" s="2" customFormat="1" ht="19.5" customHeight="1"/>
    <row r="531" s="2" customFormat="1" ht="19.5" customHeight="1"/>
    <row r="532" s="2" customFormat="1" ht="19.5" customHeight="1"/>
    <row r="533" s="2" customFormat="1" ht="19.5" customHeight="1"/>
    <row r="534" s="2" customFormat="1" ht="19.5" customHeight="1"/>
    <row r="535" s="2" customFormat="1" ht="19.5" customHeight="1"/>
    <row r="536" s="2" customFormat="1" ht="19.5" customHeight="1"/>
    <row r="537" s="2" customFormat="1" ht="19.5" customHeight="1"/>
    <row r="538" s="2" customFormat="1" ht="19.5" customHeight="1"/>
    <row r="539" s="2" customFormat="1" ht="19.5" customHeight="1"/>
    <row r="540" s="2" customFormat="1" ht="19.5" customHeight="1"/>
    <row r="541" s="2" customFormat="1" ht="19.5" customHeight="1"/>
    <row r="542" s="2" customFormat="1" ht="19.5" customHeight="1"/>
    <row r="543" s="2" customFormat="1" ht="19.5" customHeight="1"/>
    <row r="544" s="2" customFormat="1" ht="19.5" customHeight="1"/>
    <row r="545" s="2" customFormat="1" ht="19.5" customHeight="1"/>
    <row r="546" s="2" customFormat="1" ht="19.5" customHeight="1"/>
    <row r="547" s="2" customFormat="1" ht="19.5" customHeight="1"/>
    <row r="548" s="2" customFormat="1" ht="19.5" customHeight="1"/>
    <row r="549" s="2" customFormat="1" ht="19.5" customHeight="1"/>
    <row r="550" s="2" customFormat="1" ht="19.5" customHeight="1"/>
    <row r="551" s="2" customFormat="1" ht="19.5" customHeight="1"/>
    <row r="552" s="2" customFormat="1" ht="19.5" customHeight="1"/>
    <row r="553" s="2" customFormat="1" ht="19.5" customHeight="1"/>
    <row r="554" s="2" customFormat="1" ht="19.5" customHeight="1"/>
    <row r="555" s="2" customFormat="1" ht="19.5" customHeight="1"/>
    <row r="556" s="2" customFormat="1" ht="19.5" customHeight="1"/>
    <row r="557" s="2" customFormat="1" ht="19.5" customHeight="1"/>
    <row r="558" s="2" customFormat="1" ht="19.5" customHeight="1"/>
    <row r="559" s="2" customFormat="1" ht="19.5" customHeight="1"/>
    <row r="560" s="2" customFormat="1" ht="19.5" customHeight="1"/>
    <row r="561" s="2" customFormat="1" ht="19.5" customHeight="1"/>
    <row r="562" s="2" customFormat="1" ht="19.5" customHeight="1"/>
    <row r="563" s="2" customFormat="1" ht="19.5" customHeight="1"/>
    <row r="564" s="2" customFormat="1" ht="19.5" customHeight="1"/>
    <row r="565" s="2" customFormat="1" ht="19.5" customHeight="1"/>
    <row r="566" s="2" customFormat="1" ht="19.5" customHeight="1"/>
    <row r="567" s="2" customFormat="1" ht="19.5" customHeight="1"/>
    <row r="568" s="2" customFormat="1" ht="19.5" customHeight="1"/>
    <row r="569" s="2" customFormat="1" ht="19.5" customHeight="1"/>
    <row r="570" s="2" customFormat="1" ht="19.5" customHeight="1"/>
    <row r="571" s="2" customFormat="1" ht="19.5" customHeight="1"/>
    <row r="572" s="2" customFormat="1" ht="19.5" customHeight="1"/>
    <row r="573" s="2" customFormat="1" ht="19.5" customHeight="1"/>
    <row r="574" s="2" customFormat="1" ht="19.5" customHeight="1"/>
    <row r="575" s="2" customFormat="1" ht="19.5" customHeight="1"/>
    <row r="576" s="2" customFormat="1" ht="19.5" customHeight="1"/>
    <row r="577" s="2" customFormat="1" ht="19.5" customHeight="1"/>
    <row r="578" s="2" customFormat="1" ht="19.5" customHeight="1"/>
    <row r="579" s="2" customFormat="1" ht="19.5" customHeight="1"/>
    <row r="580" s="2" customFormat="1" ht="19.5" customHeight="1"/>
    <row r="581" s="2" customFormat="1" ht="19.5" customHeight="1"/>
    <row r="582" s="2" customFormat="1" ht="19.5" customHeight="1"/>
    <row r="583" s="2" customFormat="1" ht="19.5" customHeight="1"/>
    <row r="584" s="2" customFormat="1" ht="19.5" customHeight="1"/>
    <row r="585" s="2" customFormat="1" ht="19.5" customHeight="1"/>
    <row r="586" s="2" customFormat="1" ht="19.5" customHeight="1"/>
    <row r="587" s="2" customFormat="1" ht="19.5" customHeight="1"/>
    <row r="588" s="2" customFormat="1" ht="19.5" customHeight="1"/>
    <row r="589" s="2" customFormat="1" ht="19.5" customHeight="1"/>
    <row r="590" s="2" customFormat="1" ht="19.5" customHeight="1"/>
    <row r="591" s="2" customFormat="1" ht="19.5" customHeight="1"/>
    <row r="592" s="2" customFormat="1" ht="19.5" customHeight="1"/>
    <row r="593" s="2" customFormat="1" ht="19.5" customHeight="1"/>
    <row r="594" s="2" customFormat="1" ht="19.5" customHeight="1"/>
    <row r="595" s="2" customFormat="1" ht="19.5" customHeight="1"/>
    <row r="596" s="2" customFormat="1" ht="19.5" customHeight="1"/>
    <row r="597" s="2" customFormat="1" ht="19.5" customHeight="1"/>
    <row r="598" s="2" customFormat="1" ht="19.5" customHeight="1"/>
    <row r="599" s="2" customFormat="1" ht="19.5" customHeight="1"/>
    <row r="600" s="2" customFormat="1" ht="19.5" customHeight="1"/>
    <row r="601" s="2" customFormat="1" ht="19.5" customHeight="1"/>
    <row r="602" s="2" customFormat="1" ht="19.5" customHeight="1"/>
    <row r="603" s="2" customFormat="1" ht="19.5" customHeight="1"/>
    <row r="604" s="2" customFormat="1" ht="19.5" customHeight="1"/>
    <row r="605" s="2" customFormat="1" ht="19.5" customHeight="1"/>
    <row r="606" s="2" customFormat="1" ht="19.5" customHeight="1"/>
    <row r="607" s="2" customFormat="1" ht="19.5" customHeight="1"/>
    <row r="608" s="2" customFormat="1" ht="19.5" customHeight="1"/>
    <row r="609" s="2" customFormat="1" ht="19.5" customHeight="1"/>
    <row r="610" s="2" customFormat="1" ht="19.5" customHeight="1"/>
    <row r="611" s="2" customFormat="1" ht="19.5" customHeight="1"/>
    <row r="612" s="2" customFormat="1" ht="19.5" customHeight="1"/>
    <row r="613" s="2" customFormat="1" ht="19.5" customHeight="1"/>
    <row r="614" s="2" customFormat="1" ht="19.5" customHeight="1"/>
    <row r="615" s="2" customFormat="1" ht="19.5" customHeight="1"/>
    <row r="616" s="2" customFormat="1" ht="19.5" customHeight="1"/>
    <row r="617" s="2" customFormat="1" ht="19.5" customHeight="1"/>
    <row r="618" s="2" customFormat="1" ht="19.5" customHeight="1"/>
    <row r="619" s="2" customFormat="1" ht="19.5" customHeight="1"/>
    <row r="620" s="2" customFormat="1" ht="19.5" customHeight="1"/>
    <row r="621" s="2" customFormat="1" ht="19.5" customHeight="1"/>
    <row r="622" s="2" customFormat="1" ht="19.5" customHeight="1"/>
    <row r="623" s="2" customFormat="1" ht="19.5" customHeight="1"/>
    <row r="624" s="2" customFormat="1" ht="19.5" customHeight="1"/>
    <row r="625" s="2" customFormat="1" ht="19.5" customHeight="1"/>
    <row r="626" s="2" customFormat="1" ht="19.5" customHeight="1"/>
    <row r="627" s="2" customFormat="1" ht="19.5" customHeight="1"/>
    <row r="628" s="2" customFormat="1" ht="19.5" customHeight="1"/>
    <row r="629" s="2" customFormat="1" ht="19.5" customHeight="1"/>
    <row r="630" s="2" customFormat="1" ht="19.5" customHeight="1"/>
    <row r="631" s="2" customFormat="1" ht="19.5" customHeight="1"/>
    <row r="632" s="2" customFormat="1" ht="19.5" customHeight="1"/>
    <row r="633" s="2" customFormat="1" ht="19.5" customHeight="1"/>
    <row r="634" s="2" customFormat="1" ht="19.5" customHeight="1"/>
    <row r="635" s="2" customFormat="1" ht="19.5" customHeight="1"/>
    <row r="636" s="2" customFormat="1" ht="19.5" customHeight="1"/>
    <row r="637" s="2" customFormat="1" ht="19.5" customHeight="1"/>
    <row r="638" s="2" customFormat="1" ht="19.5" customHeight="1"/>
    <row r="639" s="2" customFormat="1" ht="19.5" customHeight="1"/>
    <row r="640" s="2" customFormat="1" ht="19.5" customHeight="1"/>
    <row r="641" s="2" customFormat="1" ht="19.5" customHeight="1"/>
    <row r="642" s="2" customFormat="1" ht="19.5" customHeight="1"/>
    <row r="643" s="2" customFormat="1" ht="19.5" customHeight="1"/>
    <row r="644" s="2" customFormat="1" ht="19.5" customHeight="1"/>
    <row r="645" s="2" customFormat="1" ht="19.5" customHeight="1"/>
    <row r="646" s="2" customFormat="1" ht="19.5" customHeight="1"/>
    <row r="647" s="2" customFormat="1" ht="19.5" customHeight="1"/>
    <row r="648" s="2" customFormat="1" ht="19.5" customHeight="1"/>
    <row r="649" s="2" customFormat="1" ht="19.5" customHeight="1"/>
    <row r="650" s="2" customFormat="1" ht="19.5" customHeight="1"/>
    <row r="651" s="2" customFormat="1" ht="19.5" customHeight="1"/>
    <row r="652" s="2" customFormat="1" ht="19.5" customHeight="1"/>
    <row r="653" s="2" customFormat="1" ht="19.5" customHeight="1"/>
    <row r="654" s="2" customFormat="1" ht="19.5" customHeight="1"/>
    <row r="655" s="2" customFormat="1" ht="19.5" customHeight="1"/>
    <row r="656" s="2" customFormat="1" ht="19.5" customHeight="1"/>
    <row r="657" s="2" customFormat="1" ht="19.5" customHeight="1"/>
    <row r="658" s="2" customFormat="1" ht="19.5" customHeight="1"/>
    <row r="659" s="2" customFormat="1" ht="19.5" customHeight="1"/>
    <row r="660" s="2" customFormat="1" ht="19.5" customHeight="1"/>
    <row r="661" s="2" customFormat="1" ht="19.5" customHeight="1"/>
    <row r="662" s="2" customFormat="1" ht="19.5" customHeight="1"/>
    <row r="663" s="2" customFormat="1" ht="19.5" customHeight="1"/>
    <row r="664" s="2" customFormat="1" ht="19.5" customHeight="1"/>
    <row r="665" s="2" customFormat="1" ht="19.5" customHeight="1"/>
    <row r="666" s="2" customFormat="1" ht="19.5" customHeight="1"/>
    <row r="667" s="2" customFormat="1" ht="19.5" customHeight="1"/>
    <row r="668" s="2" customFormat="1" ht="19.5" customHeight="1"/>
    <row r="669" s="2" customFormat="1" ht="19.5" customHeight="1"/>
    <row r="670" s="2" customFormat="1" ht="19.5" customHeight="1"/>
    <row r="671" s="2" customFormat="1" ht="19.5" customHeight="1"/>
    <row r="672" s="2" customFormat="1" ht="19.5" customHeight="1"/>
    <row r="673" s="2" customFormat="1" ht="19.5" customHeight="1"/>
    <row r="674" s="2" customFormat="1" ht="19.5" customHeight="1"/>
    <row r="675" s="2" customFormat="1" ht="19.5" customHeight="1"/>
    <row r="676" s="2" customFormat="1" ht="19.5" customHeight="1"/>
    <row r="677" s="2" customFormat="1" ht="19.5" customHeight="1"/>
    <row r="678" s="2" customFormat="1" ht="19.5" customHeight="1"/>
    <row r="679" s="2" customFormat="1" ht="19.5" customHeight="1"/>
    <row r="680" s="2" customFormat="1" ht="19.5" customHeight="1"/>
    <row r="681" s="2" customFormat="1" ht="19.5" customHeight="1"/>
    <row r="682" s="2" customFormat="1" ht="19.5" customHeight="1"/>
    <row r="683" s="2" customFormat="1" ht="19.5" customHeight="1"/>
    <row r="684" s="2" customFormat="1" ht="19.5" customHeight="1"/>
    <row r="685" s="2" customFormat="1" ht="19.5" customHeight="1"/>
    <row r="686" s="2" customFormat="1" ht="19.5" customHeight="1"/>
    <row r="687" s="2" customFormat="1" ht="19.5" customHeight="1"/>
    <row r="688" s="2" customFormat="1" ht="19.5" customHeight="1"/>
    <row r="689" s="2" customFormat="1" ht="19.5" customHeight="1"/>
    <row r="690" s="2" customFormat="1" ht="19.5" customHeight="1"/>
    <row r="691" s="2" customFormat="1" ht="19.5" customHeight="1"/>
    <row r="692" s="2" customFormat="1" ht="19.5" customHeight="1"/>
    <row r="693" s="2" customFormat="1" ht="19.5" customHeight="1"/>
    <row r="694" s="2" customFormat="1" ht="19.5" customHeight="1"/>
    <row r="695" s="2" customFormat="1" ht="19.5" customHeight="1"/>
    <row r="696" s="2" customFormat="1" ht="19.5" customHeight="1"/>
    <row r="697" s="2" customFormat="1" ht="19.5" customHeight="1"/>
    <row r="698" s="2" customFormat="1" ht="19.5" customHeight="1"/>
    <row r="699" s="2" customFormat="1" ht="19.5" customHeight="1"/>
    <row r="700" s="2" customFormat="1" ht="19.5" customHeight="1"/>
    <row r="701" s="2" customFormat="1" ht="19.5" customHeight="1"/>
    <row r="702" s="2" customFormat="1" ht="19.5" customHeight="1"/>
    <row r="703" s="2" customFormat="1" ht="19.5" customHeight="1"/>
    <row r="704" s="2" customFormat="1" ht="19.5" customHeight="1"/>
    <row r="705" s="2" customFormat="1" ht="19.5" customHeight="1"/>
    <row r="706" s="2" customFormat="1" ht="19.5" customHeight="1"/>
    <row r="707" s="2" customFormat="1" ht="19.5" customHeight="1"/>
    <row r="708" s="2" customFormat="1" ht="19.5" customHeight="1"/>
    <row r="709" s="2" customFormat="1" ht="19.5" customHeight="1"/>
    <row r="710" s="2" customFormat="1" ht="19.5" customHeight="1"/>
    <row r="711" s="2" customFormat="1" ht="19.5" customHeight="1"/>
    <row r="712" s="2" customFormat="1" ht="19.5" customHeight="1"/>
    <row r="713" s="2" customFormat="1" ht="19.5" customHeight="1"/>
    <row r="714" s="2" customFormat="1" ht="19.5" customHeight="1"/>
    <row r="715" s="2" customFormat="1" ht="19.5" customHeight="1"/>
    <row r="716" s="2" customFormat="1" ht="19.5" customHeight="1"/>
    <row r="717" s="2" customFormat="1" ht="19.5" customHeight="1"/>
    <row r="718" s="2" customFormat="1" ht="19.5" customHeight="1"/>
    <row r="719" s="2" customFormat="1" ht="19.5" customHeight="1"/>
    <row r="720" s="2" customFormat="1" ht="19.5" customHeight="1"/>
    <row r="721" s="2" customFormat="1" ht="19.5" customHeight="1"/>
    <row r="722" s="2" customFormat="1" ht="19.5" customHeight="1"/>
    <row r="723" s="2" customFormat="1" ht="19.5" customHeight="1"/>
    <row r="724" s="2" customFormat="1" ht="19.5" customHeight="1"/>
    <row r="725" s="2" customFormat="1" ht="19.5" customHeight="1"/>
    <row r="726" s="2" customFormat="1" ht="19.5" customHeight="1"/>
    <row r="727" s="2" customFormat="1" ht="19.5" customHeight="1"/>
    <row r="728" s="2" customFormat="1" ht="19.5" customHeight="1"/>
    <row r="729" s="2" customFormat="1" ht="19.5" customHeight="1"/>
    <row r="730" s="2" customFormat="1" ht="19.5" customHeight="1"/>
    <row r="731" s="2" customFormat="1" ht="19.5" customHeight="1"/>
    <row r="732" s="2" customFormat="1" ht="19.5" customHeight="1"/>
    <row r="733" s="2" customFormat="1" ht="19.5" customHeight="1"/>
    <row r="734" s="2" customFormat="1" ht="19.5" customHeight="1"/>
    <row r="735" s="2" customFormat="1" ht="19.5" customHeight="1"/>
    <row r="736" s="2" customFormat="1" ht="19.5" customHeight="1"/>
    <row r="737" s="2" customFormat="1" ht="19.5" customHeight="1"/>
    <row r="738" s="2" customFormat="1" ht="19.5" customHeight="1"/>
    <row r="739" s="2" customFormat="1" ht="19.5" customHeight="1"/>
    <row r="740" s="2" customFormat="1" ht="19.5" customHeight="1"/>
    <row r="741" s="2" customFormat="1" ht="19.5" customHeight="1"/>
    <row r="742" s="2" customFormat="1" ht="19.5" customHeight="1"/>
    <row r="743" s="2" customFormat="1" ht="19.5" customHeight="1"/>
    <row r="744" s="2" customFormat="1" ht="19.5" customHeight="1"/>
    <row r="745" s="2" customFormat="1" ht="19.5" customHeight="1"/>
    <row r="746" s="2" customFormat="1" ht="19.5" customHeight="1"/>
    <row r="747" s="2" customFormat="1" ht="19.5" customHeight="1"/>
    <row r="748" s="2" customFormat="1" ht="19.5" customHeight="1"/>
    <row r="749" s="2" customFormat="1" ht="19.5" customHeight="1"/>
    <row r="750" s="2" customFormat="1" ht="19.5" customHeight="1"/>
    <row r="751" s="2" customFormat="1" ht="19.5" customHeight="1"/>
    <row r="752" s="2" customFormat="1" ht="19.5" customHeight="1"/>
    <row r="753" s="2" customFormat="1" ht="19.5" customHeight="1"/>
    <row r="754" s="2" customFormat="1" ht="19.5" customHeight="1"/>
    <row r="755" s="2" customFormat="1" ht="19.5" customHeight="1"/>
    <row r="756" s="2" customFormat="1" ht="19.5" customHeight="1"/>
    <row r="757" s="2" customFormat="1" ht="19.5" customHeight="1"/>
    <row r="758" s="2" customFormat="1" ht="19.5" customHeight="1"/>
    <row r="759" s="2" customFormat="1" ht="19.5" customHeight="1"/>
    <row r="760" s="2" customFormat="1" ht="19.5" customHeight="1"/>
    <row r="761" s="2" customFormat="1" ht="19.5" customHeight="1"/>
    <row r="762" s="2" customFormat="1" ht="19.5" customHeight="1"/>
    <row r="763" s="2" customFormat="1" ht="19.5" customHeight="1"/>
    <row r="764" s="2" customFormat="1" ht="19.5" customHeight="1"/>
    <row r="765" s="2" customFormat="1" ht="19.5" customHeight="1"/>
    <row r="766" s="2" customFormat="1" ht="19.5" customHeight="1"/>
    <row r="767" s="2" customFormat="1" ht="19.5" customHeight="1"/>
    <row r="768" s="2" customFormat="1" ht="19.5" customHeight="1"/>
    <row r="769" s="2" customFormat="1" ht="19.5" customHeight="1"/>
    <row r="770" s="2" customFormat="1" ht="19.5" customHeight="1"/>
    <row r="771" s="2" customFormat="1" ht="19.5" customHeight="1"/>
    <row r="772" s="2" customFormat="1" ht="19.5" customHeight="1"/>
    <row r="773" s="2" customFormat="1" ht="19.5" customHeight="1"/>
    <row r="774" s="2" customFormat="1" ht="19.5" customHeight="1"/>
    <row r="775" s="2" customFormat="1" ht="19.5" customHeight="1"/>
    <row r="776" s="2" customFormat="1" ht="19.5" customHeight="1"/>
    <row r="777" s="2" customFormat="1" ht="19.5" customHeight="1"/>
    <row r="778" s="2" customFormat="1" ht="19.5" customHeight="1"/>
    <row r="779" s="2" customFormat="1" ht="19.5" customHeight="1"/>
    <row r="780" s="2" customFormat="1" ht="19.5" customHeight="1"/>
    <row r="781" s="2" customFormat="1" ht="19.5" customHeight="1"/>
    <row r="782" s="2" customFormat="1" ht="19.5" customHeight="1"/>
    <row r="783" s="2" customFormat="1" ht="19.5" customHeight="1"/>
    <row r="784" s="2" customFormat="1" ht="19.5" customHeight="1"/>
    <row r="785" s="2" customFormat="1" ht="19.5" customHeight="1"/>
    <row r="786" s="2" customFormat="1" ht="19.5" customHeight="1"/>
    <row r="787" s="2" customFormat="1" ht="19.5" customHeight="1"/>
    <row r="788" s="2" customFormat="1" ht="19.5" customHeight="1"/>
    <row r="789" s="2" customFormat="1" ht="19.5" customHeight="1"/>
    <row r="790" s="2" customFormat="1" ht="19.5" customHeight="1"/>
    <row r="791" s="2" customFormat="1" ht="19.5" customHeight="1"/>
    <row r="792" s="2" customFormat="1" ht="19.5" customHeight="1"/>
    <row r="793" s="2" customFormat="1" ht="19.5" customHeight="1"/>
    <row r="794" s="2" customFormat="1" ht="19.5" customHeight="1"/>
    <row r="795" s="2" customFormat="1" ht="19.5" customHeight="1"/>
    <row r="796" s="2" customFormat="1" ht="19.5" customHeight="1"/>
    <row r="797" s="2" customFormat="1" ht="19.5" customHeight="1"/>
    <row r="798" s="2" customFormat="1" ht="19.5" customHeight="1"/>
    <row r="799" s="2" customFormat="1" ht="19.5" customHeight="1"/>
    <row r="800" s="2" customFormat="1" ht="19.5" customHeight="1"/>
    <row r="801" s="2" customFormat="1" ht="19.5" customHeight="1"/>
    <row r="802" s="2" customFormat="1" ht="19.5" customHeight="1"/>
    <row r="803" s="2" customFormat="1" ht="19.5" customHeight="1"/>
    <row r="804" s="2" customFormat="1" ht="19.5" customHeight="1"/>
    <row r="805" s="2" customFormat="1" ht="19.5" customHeight="1"/>
    <row r="806" s="2" customFormat="1" ht="19.5" customHeight="1"/>
    <row r="807" s="2" customFormat="1" ht="19.5" customHeight="1"/>
    <row r="808" s="2" customFormat="1" ht="19.5" customHeight="1"/>
    <row r="809" s="2" customFormat="1" ht="19.5" customHeight="1"/>
    <row r="810" s="2" customFormat="1" ht="19.5" customHeight="1"/>
    <row r="811" s="2" customFormat="1" ht="19.5" customHeight="1"/>
    <row r="812" s="2" customFormat="1" ht="19.5" customHeight="1"/>
    <row r="813" s="2" customFormat="1" ht="19.5" customHeight="1"/>
    <row r="814" s="2" customFormat="1" ht="19.5" customHeight="1"/>
    <row r="815" s="2" customFormat="1" ht="19.5" customHeight="1"/>
    <row r="816" s="2" customFormat="1" ht="19.5" customHeight="1"/>
    <row r="817" s="2" customFormat="1" ht="19.5" customHeight="1"/>
    <row r="818" s="2" customFormat="1" ht="19.5" customHeight="1"/>
    <row r="819" s="2" customFormat="1" ht="19.5" customHeight="1"/>
    <row r="820" s="2" customFormat="1" ht="19.5" customHeight="1"/>
    <row r="821" s="2" customFormat="1" ht="19.5" customHeight="1"/>
    <row r="822" s="2" customFormat="1" ht="19.5" customHeight="1"/>
    <row r="823" s="2" customFormat="1" ht="19.5" customHeight="1"/>
    <row r="824" s="2" customFormat="1" ht="19.5" customHeight="1"/>
    <row r="825" s="2" customFormat="1" ht="19.5" customHeight="1"/>
    <row r="826" s="2" customFormat="1" ht="19.5" customHeight="1"/>
    <row r="827" s="2" customFormat="1" ht="19.5" customHeight="1"/>
    <row r="828" s="2" customFormat="1" ht="19.5" customHeight="1"/>
    <row r="829" s="2" customFormat="1" ht="19.5" customHeight="1"/>
    <row r="830" s="2" customFormat="1" ht="19.5" customHeight="1"/>
    <row r="831" s="2" customFormat="1" ht="19.5" customHeight="1"/>
    <row r="832" s="2" customFormat="1" ht="19.5" customHeight="1"/>
    <row r="833" s="2" customFormat="1" ht="19.5" customHeight="1"/>
    <row r="834" s="2" customFormat="1" ht="19.5" customHeight="1"/>
    <row r="835" s="2" customFormat="1" ht="19.5" customHeight="1"/>
    <row r="836" s="2" customFormat="1" ht="19.5" customHeight="1"/>
    <row r="837" s="2" customFormat="1" ht="19.5" customHeight="1"/>
    <row r="838" s="2" customFormat="1" ht="19.5" customHeight="1"/>
    <row r="839" s="2" customFormat="1" ht="19.5" customHeight="1"/>
    <row r="840" s="2" customFormat="1" ht="19.5" customHeight="1"/>
    <row r="841" s="2" customFormat="1" ht="19.5" customHeight="1"/>
    <row r="842" s="2" customFormat="1" ht="19.5" customHeight="1"/>
    <row r="843" s="2" customFormat="1" ht="19.5" customHeight="1"/>
    <row r="844" s="2" customFormat="1" ht="19.5" customHeight="1"/>
    <row r="845" s="2" customFormat="1" ht="19.5" customHeight="1"/>
    <row r="846" s="2" customFormat="1" ht="19.5" customHeight="1"/>
    <row r="847" s="2" customFormat="1" ht="19.5" customHeight="1"/>
    <row r="848" s="2" customFormat="1" ht="19.5" customHeight="1"/>
    <row r="849" s="2" customFormat="1" ht="19.5" customHeight="1"/>
    <row r="850" s="2" customFormat="1" ht="19.5" customHeight="1"/>
    <row r="851" s="2" customFormat="1" ht="19.5" customHeight="1"/>
    <row r="852" s="2" customFormat="1" ht="19.5" customHeight="1"/>
    <row r="853" s="2" customFormat="1" ht="19.5" customHeight="1"/>
    <row r="854" s="2" customFormat="1" ht="19.5" customHeight="1"/>
    <row r="855" s="2" customFormat="1" ht="19.5" customHeight="1"/>
    <row r="856" s="2" customFormat="1" ht="19.5" customHeight="1"/>
    <row r="857" s="2" customFormat="1" ht="19.5" customHeight="1"/>
    <row r="858" s="2" customFormat="1" ht="19.5" customHeight="1"/>
    <row r="859" s="2" customFormat="1" ht="19.5" customHeight="1"/>
    <row r="860" s="2" customFormat="1" ht="19.5" customHeight="1"/>
    <row r="861" s="2" customFormat="1" ht="19.5" customHeight="1"/>
    <row r="862" s="2" customFormat="1" ht="19.5" customHeight="1"/>
    <row r="863" s="2" customFormat="1" ht="19.5" customHeight="1"/>
    <row r="864" s="2" customFormat="1" ht="19.5" customHeight="1"/>
    <row r="865" s="2" customFormat="1" ht="19.5" customHeight="1"/>
    <row r="866" s="2" customFormat="1" ht="19.5" customHeight="1"/>
    <row r="867" s="2" customFormat="1" ht="19.5" customHeight="1"/>
    <row r="868" s="2" customFormat="1" ht="19.5" customHeight="1"/>
    <row r="869" s="2" customFormat="1" ht="19.5" customHeight="1"/>
    <row r="870" s="2" customFormat="1" ht="19.5" customHeight="1"/>
    <row r="871" s="2" customFormat="1" ht="19.5" customHeight="1"/>
    <row r="872" s="2" customFormat="1" ht="19.5" customHeight="1"/>
    <row r="873" s="2" customFormat="1" ht="19.5" customHeight="1"/>
    <row r="874" s="2" customFormat="1" ht="19.5" customHeight="1"/>
    <row r="875" s="2" customFormat="1" ht="19.5" customHeight="1"/>
    <row r="876" s="2" customFormat="1" ht="19.5" customHeight="1"/>
    <row r="877" s="2" customFormat="1" ht="19.5" customHeight="1"/>
    <row r="878" s="2" customFormat="1" ht="19.5" customHeight="1"/>
    <row r="879" s="2" customFormat="1" ht="19.5" customHeight="1"/>
    <row r="880" s="2" customFormat="1" ht="19.5" customHeight="1"/>
    <row r="881" s="2" customFormat="1" ht="19.5" customHeight="1"/>
    <row r="882" s="2" customFormat="1" ht="19.5" customHeight="1"/>
    <row r="883" s="2" customFormat="1" ht="19.5" customHeight="1"/>
    <row r="884" s="2" customFormat="1" ht="19.5" customHeight="1"/>
    <row r="885" s="2" customFormat="1" ht="19.5" customHeight="1"/>
    <row r="886" s="2" customFormat="1" ht="19.5" customHeight="1"/>
    <row r="887" s="2" customFormat="1" ht="19.5" customHeight="1"/>
    <row r="888" s="2" customFormat="1" ht="19.5" customHeight="1"/>
    <row r="889" s="2" customFormat="1" ht="19.5" customHeight="1"/>
    <row r="890" s="2" customFormat="1" ht="19.5" customHeight="1"/>
    <row r="891" s="2" customFormat="1" ht="19.5" customHeight="1"/>
    <row r="892" s="2" customFormat="1" ht="19.5" customHeight="1"/>
    <row r="893" s="2" customFormat="1" ht="19.5" customHeight="1"/>
    <row r="894" s="2" customFormat="1" ht="19.5" customHeight="1"/>
    <row r="895" s="2" customFormat="1" ht="19.5" customHeight="1"/>
    <row r="896" s="2" customFormat="1" ht="19.5" customHeight="1"/>
    <row r="897" s="2" customFormat="1" ht="19.5" customHeight="1"/>
    <row r="898" s="2" customFormat="1" ht="19.5" customHeight="1"/>
    <row r="899" s="2" customFormat="1" ht="19.5" customHeight="1"/>
    <row r="900" s="2" customFormat="1" ht="19.5" customHeight="1"/>
    <row r="901" s="2" customFormat="1" ht="19.5" customHeight="1"/>
    <row r="902" s="2" customFormat="1" ht="19.5" customHeight="1"/>
    <row r="903" s="2" customFormat="1" ht="19.5" customHeight="1"/>
    <row r="904" s="2" customFormat="1" ht="19.5" customHeight="1"/>
    <row r="905" s="2" customFormat="1" ht="19.5" customHeight="1"/>
    <row r="906" s="2" customFormat="1" ht="19.5" customHeight="1"/>
    <row r="907" s="2" customFormat="1" ht="19.5" customHeight="1"/>
    <row r="908" s="2" customFormat="1" ht="19.5" customHeight="1"/>
    <row r="909" s="2" customFormat="1" ht="19.5" customHeight="1"/>
    <row r="910" s="2" customFormat="1" ht="19.5" customHeight="1"/>
    <row r="911" s="2" customFormat="1" ht="19.5" customHeight="1"/>
    <row r="912" s="2" customFormat="1" ht="19.5" customHeight="1"/>
    <row r="913" s="2" customFormat="1" ht="19.5" customHeight="1"/>
    <row r="914" s="2" customFormat="1" ht="19.5" customHeight="1"/>
    <row r="915" s="2" customFormat="1" ht="19.5" customHeight="1"/>
    <row r="916" s="2" customFormat="1" ht="19.5" customHeight="1"/>
    <row r="917" s="2" customFormat="1" ht="19.5" customHeight="1"/>
    <row r="918" s="2" customFormat="1" ht="19.5" customHeight="1"/>
    <row r="919" s="2" customFormat="1" ht="19.5" customHeight="1"/>
    <row r="920" s="2" customFormat="1" ht="19.5" customHeight="1"/>
    <row r="921" s="2" customFormat="1" ht="19.5" customHeight="1"/>
    <row r="922" s="2" customFormat="1" ht="19.5" customHeight="1"/>
    <row r="923" s="2" customFormat="1" ht="19.5" customHeight="1"/>
    <row r="924" s="2" customFormat="1" ht="19.5" customHeight="1"/>
    <row r="925" s="2" customFormat="1" ht="19.5" customHeight="1"/>
    <row r="926" s="2" customFormat="1" ht="19.5" customHeight="1"/>
    <row r="927" s="2" customFormat="1" ht="19.5" customHeight="1"/>
    <row r="928" s="2" customFormat="1" ht="19.5" customHeight="1"/>
    <row r="929" s="2" customFormat="1" ht="19.5" customHeight="1"/>
    <row r="930" s="2" customFormat="1" ht="19.5" customHeight="1"/>
    <row r="931" s="2" customFormat="1" ht="19.5" customHeight="1"/>
    <row r="932" s="2" customFormat="1" ht="19.5" customHeight="1"/>
    <row r="933" s="2" customFormat="1" ht="19.5" customHeight="1"/>
    <row r="934" s="2" customFormat="1" ht="19.5" customHeight="1"/>
    <row r="935" s="2" customFormat="1" ht="19.5" customHeight="1"/>
    <row r="936" s="2" customFormat="1" ht="19.5" customHeight="1"/>
    <row r="937" s="2" customFormat="1" ht="19.5" customHeight="1"/>
    <row r="938" s="2" customFormat="1" ht="19.5" customHeight="1"/>
    <row r="939" s="2" customFormat="1" ht="19.5" customHeight="1"/>
    <row r="940" s="2" customFormat="1" ht="19.5" customHeight="1"/>
    <row r="941" s="2" customFormat="1" ht="19.5" customHeight="1"/>
    <row r="942" s="2" customFormat="1" ht="19.5" customHeight="1"/>
    <row r="943" s="2" customFormat="1" ht="19.5" customHeight="1"/>
    <row r="944" s="2" customFormat="1" ht="19.5" customHeight="1"/>
    <row r="945" s="2" customFormat="1" ht="19.5" customHeight="1"/>
    <row r="946" s="2" customFormat="1" ht="19.5" customHeight="1"/>
    <row r="947" s="2" customFormat="1" ht="19.5" customHeight="1"/>
    <row r="948" s="2" customFormat="1" ht="19.5" customHeight="1"/>
    <row r="949" s="2" customFormat="1" ht="19.5" customHeight="1"/>
    <row r="950" s="2" customFormat="1" ht="19.5" customHeight="1"/>
    <row r="951" s="2" customFormat="1" ht="19.5" customHeight="1"/>
    <row r="952" s="2" customFormat="1" ht="19.5" customHeight="1"/>
    <row r="953" s="2" customFormat="1" ht="19.5" customHeight="1"/>
    <row r="954" s="2" customFormat="1" ht="19.5" customHeight="1"/>
    <row r="955" s="2" customFormat="1" ht="19.5" customHeight="1"/>
    <row r="956" s="2" customFormat="1" ht="19.5" customHeight="1"/>
    <row r="957" s="2" customFormat="1" ht="19.5" customHeight="1"/>
    <row r="958" s="2" customFormat="1" ht="19.5" customHeight="1"/>
    <row r="959" s="2" customFormat="1" ht="19.5" customHeight="1"/>
    <row r="960" s="2" customFormat="1" ht="19.5" customHeight="1"/>
    <row r="961" s="2" customFormat="1" ht="19.5" customHeight="1"/>
    <row r="962" s="2" customFormat="1" ht="19.5" customHeight="1"/>
    <row r="963" s="2" customFormat="1" ht="19.5" customHeight="1"/>
    <row r="964" s="2" customFormat="1" ht="19.5" customHeight="1"/>
    <row r="965" s="2" customFormat="1" ht="19.5" customHeight="1"/>
    <row r="966" s="2" customFormat="1" ht="19.5" customHeight="1"/>
    <row r="967" s="2" customFormat="1" ht="19.5" customHeight="1"/>
    <row r="968" s="2" customFormat="1" ht="19.5" customHeight="1"/>
    <row r="969" s="2" customFormat="1" ht="19.5" customHeight="1"/>
    <row r="970" s="2" customFormat="1" ht="19.5" customHeight="1"/>
    <row r="971" s="2" customFormat="1" ht="19.5" customHeight="1"/>
    <row r="972" s="2" customFormat="1" ht="19.5" customHeight="1"/>
    <row r="973" s="2" customFormat="1" ht="19.5" customHeight="1"/>
    <row r="974" s="2" customFormat="1" ht="19.5" customHeight="1"/>
    <row r="975" s="2" customFormat="1" ht="19.5" customHeight="1"/>
    <row r="976" s="2" customFormat="1" ht="19.5" customHeight="1"/>
    <row r="977" s="2" customFormat="1" ht="19.5" customHeight="1"/>
    <row r="978" s="2" customFormat="1" ht="19.5" customHeight="1"/>
    <row r="979" s="2" customFormat="1" ht="19.5" customHeight="1"/>
    <row r="980" s="2" customFormat="1" ht="19.5" customHeight="1"/>
    <row r="981" s="2" customFormat="1" ht="19.5" customHeight="1"/>
    <row r="982" s="2" customFormat="1" ht="19.5" customHeight="1"/>
    <row r="983" s="2" customFormat="1" ht="19.5" customHeight="1"/>
    <row r="984" s="2" customFormat="1" ht="19.5" customHeight="1"/>
    <row r="985" s="2" customFormat="1" ht="19.5" customHeight="1"/>
    <row r="986" s="2" customFormat="1" ht="19.5" customHeight="1"/>
    <row r="987" s="2" customFormat="1" ht="19.5" customHeight="1"/>
    <row r="988" s="2" customFormat="1" ht="19.5" customHeight="1"/>
    <row r="989" s="2" customFormat="1" ht="19.5" customHeight="1"/>
    <row r="990" s="2" customFormat="1" ht="19.5" customHeight="1"/>
    <row r="991" s="2" customFormat="1" ht="19.5" customHeight="1"/>
    <row r="992" s="2" customFormat="1" ht="19.5" customHeight="1"/>
    <row r="993" s="2" customFormat="1" ht="19.5" customHeight="1"/>
    <row r="994" s="2" customFormat="1" ht="19.5" customHeight="1"/>
    <row r="995" s="2" customFormat="1" ht="19.5" customHeight="1"/>
    <row r="996" s="2" customFormat="1" ht="19.5" customHeight="1"/>
    <row r="997" s="2" customFormat="1" ht="19.5" customHeight="1"/>
    <row r="998" s="2" customFormat="1" ht="19.5" customHeight="1"/>
    <row r="999" s="2" customFormat="1" ht="19.5" customHeight="1"/>
    <row r="1000" s="2" customFormat="1" ht="19.5" customHeight="1"/>
    <row r="1001" s="2" customFormat="1" ht="19.5" customHeight="1"/>
    <row r="1002" s="2" customFormat="1" ht="19.5" customHeight="1"/>
    <row r="1003" s="2" customFormat="1" ht="19.5" customHeight="1"/>
    <row r="1004" s="2" customFormat="1" ht="19.5" customHeight="1"/>
    <row r="1005" s="2" customFormat="1" ht="19.5" customHeight="1"/>
    <row r="1006" s="2" customFormat="1" ht="19.5" customHeight="1"/>
    <row r="1007" s="2" customFormat="1" ht="19.5" customHeight="1"/>
    <row r="1008" s="2" customFormat="1" ht="19.5" customHeight="1"/>
    <row r="1009" s="2" customFormat="1" ht="19.5" customHeight="1"/>
    <row r="1010" s="2" customFormat="1" ht="19.5" customHeight="1"/>
    <row r="1011" s="2" customFormat="1" ht="19.5" customHeight="1"/>
    <row r="1012" s="2" customFormat="1" ht="19.5" customHeight="1"/>
    <row r="1013" s="2" customFormat="1" ht="19.5" customHeight="1"/>
    <row r="1014" s="2" customFormat="1" ht="19.5" customHeight="1"/>
    <row r="1015" s="2" customFormat="1" ht="19.5" customHeight="1"/>
    <row r="1016" s="2" customFormat="1" ht="19.5" customHeight="1"/>
    <row r="1017" s="2" customFormat="1" ht="19.5" customHeight="1"/>
    <row r="1018" s="2" customFormat="1" ht="19.5" customHeight="1"/>
    <row r="1019" s="2" customFormat="1" ht="19.5" customHeight="1"/>
    <row r="1020" s="2" customFormat="1" ht="19.5" customHeight="1"/>
    <row r="1021" s="2" customFormat="1" ht="19.5" customHeight="1"/>
    <row r="1022" s="2" customFormat="1" ht="19.5" customHeight="1"/>
    <row r="1023" s="2" customFormat="1" ht="19.5" customHeight="1"/>
    <row r="1024" s="2" customFormat="1" ht="19.5" customHeight="1"/>
    <row r="1025" s="2" customFormat="1" ht="19.5" customHeight="1"/>
    <row r="1026" s="2" customFormat="1" ht="19.5" customHeight="1"/>
    <row r="1027" s="2" customFormat="1" ht="19.5" customHeight="1"/>
    <row r="1028" s="2" customFormat="1" ht="19.5" customHeight="1"/>
    <row r="1029" s="2" customFormat="1" ht="19.5" customHeight="1"/>
    <row r="1030" s="2" customFormat="1" ht="19.5" customHeight="1"/>
    <row r="1031" s="2" customFormat="1" ht="19.5" customHeight="1"/>
    <row r="1032" s="2" customFormat="1" ht="19.5" customHeight="1"/>
    <row r="1033" s="2" customFormat="1" ht="19.5" customHeight="1"/>
    <row r="1034" s="2" customFormat="1" ht="19.5" customHeight="1"/>
    <row r="1035" s="2" customFormat="1" ht="19.5" customHeight="1"/>
    <row r="1036" s="2" customFormat="1" ht="19.5" customHeight="1"/>
    <row r="1037" s="2" customFormat="1" ht="19.5" customHeight="1"/>
    <row r="1038" s="2" customFormat="1" ht="19.5" customHeight="1"/>
    <row r="1039" s="2" customFormat="1" ht="19.5" customHeight="1"/>
    <row r="1040" s="2" customFormat="1" ht="19.5" customHeight="1"/>
    <row r="1041" s="2" customFormat="1" ht="19.5" customHeight="1"/>
    <row r="1042" s="2" customFormat="1" ht="19.5" customHeight="1"/>
    <row r="1043" s="2" customFormat="1" ht="19.5" customHeight="1"/>
    <row r="1044" s="2" customFormat="1" ht="19.5" customHeight="1"/>
    <row r="1045" s="2" customFormat="1" ht="19.5" customHeight="1"/>
    <row r="1046" s="2" customFormat="1" ht="19.5" customHeight="1"/>
    <row r="1047" s="2" customFormat="1" ht="19.5" customHeight="1"/>
    <row r="1048" s="2" customFormat="1" ht="19.5" customHeight="1"/>
    <row r="1049" s="2" customFormat="1" ht="19.5" customHeight="1"/>
    <row r="1050" s="2" customFormat="1" ht="19.5" customHeight="1"/>
    <row r="1051" s="2" customFormat="1" ht="19.5" customHeight="1"/>
    <row r="1052" s="2" customFormat="1" ht="19.5" customHeight="1"/>
    <row r="1053" s="2" customFormat="1" ht="19.5" customHeight="1"/>
    <row r="1054" s="2" customFormat="1" ht="19.5" customHeight="1"/>
    <row r="1055" s="2" customFormat="1" ht="19.5" customHeight="1"/>
    <row r="1056" s="2" customFormat="1" ht="19.5" customHeight="1"/>
    <row r="1057" s="2" customFormat="1" ht="19.5" customHeight="1"/>
    <row r="1058" s="2" customFormat="1" ht="19.5" customHeight="1"/>
    <row r="1059" s="2" customFormat="1" ht="19.5" customHeight="1"/>
    <row r="1060" s="2" customFormat="1" ht="19.5" customHeight="1"/>
    <row r="1061" s="2" customFormat="1" ht="19.5" customHeight="1"/>
    <row r="1062" s="2" customFormat="1" ht="19.5" customHeight="1"/>
    <row r="1063" s="2" customFormat="1" ht="19.5" customHeight="1"/>
    <row r="1064" s="2" customFormat="1" ht="19.5" customHeight="1"/>
    <row r="1065" s="2" customFormat="1" ht="19.5" customHeight="1"/>
    <row r="1066" s="2" customFormat="1" ht="19.5" customHeight="1"/>
    <row r="1067" s="2" customFormat="1" ht="19.5" customHeight="1"/>
    <row r="1068" s="2" customFormat="1" ht="19.5" customHeight="1"/>
    <row r="1069" s="2" customFormat="1" ht="19.5" customHeight="1"/>
    <row r="1070" s="2" customFormat="1" ht="19.5" customHeight="1"/>
    <row r="1071" s="2" customFormat="1" ht="19.5" customHeight="1"/>
    <row r="1072" s="2" customFormat="1" ht="19.5" customHeight="1"/>
    <row r="1073" s="2" customFormat="1" ht="19.5" customHeight="1"/>
    <row r="1074" s="2" customFormat="1" ht="19.5" customHeight="1"/>
    <row r="1075" s="2" customFormat="1" ht="19.5" customHeight="1"/>
    <row r="1076" s="2" customFormat="1" ht="19.5" customHeight="1"/>
    <row r="1077" s="2" customFormat="1" ht="19.5" customHeight="1"/>
    <row r="1078" s="2" customFormat="1" ht="19.5" customHeight="1"/>
    <row r="1079" s="2" customFormat="1" ht="19.5" customHeight="1"/>
    <row r="1080" s="2" customFormat="1" ht="19.5" customHeight="1"/>
    <row r="1081" s="2" customFormat="1" ht="19.5" customHeight="1"/>
    <row r="1082" s="2" customFormat="1" ht="19.5" customHeight="1"/>
    <row r="1083" s="2" customFormat="1" ht="19.5" customHeight="1"/>
    <row r="1084" s="2" customFormat="1" ht="19.5" customHeight="1"/>
    <row r="1085" s="2" customFormat="1" ht="19.5" customHeight="1"/>
    <row r="1086" s="2" customFormat="1" ht="19.5" customHeight="1"/>
    <row r="1087" s="2" customFormat="1" ht="19.5" customHeight="1"/>
    <row r="1088" s="2" customFormat="1" ht="19.5" customHeight="1"/>
    <row r="1089" s="2" customFormat="1" ht="19.5" customHeight="1"/>
    <row r="1090" s="2" customFormat="1" ht="19.5" customHeight="1"/>
    <row r="1091" s="2" customFormat="1" ht="19.5" customHeight="1"/>
    <row r="1092" s="2" customFormat="1" ht="19.5" customHeight="1"/>
    <row r="1093" s="2" customFormat="1" ht="19.5" customHeight="1"/>
    <row r="1094" s="2" customFormat="1" ht="19.5" customHeight="1"/>
    <row r="1095" s="2" customFormat="1" ht="19.5" customHeight="1"/>
    <row r="1096" s="2" customFormat="1" ht="19.5" customHeight="1"/>
    <row r="1097" s="2" customFormat="1" ht="19.5" customHeight="1"/>
    <row r="1098" s="2" customFormat="1" ht="19.5" customHeight="1"/>
    <row r="1099" s="2" customFormat="1" ht="19.5" customHeight="1"/>
    <row r="1100" s="2" customFormat="1" ht="19.5" customHeight="1"/>
    <row r="1101" s="2" customFormat="1" ht="19.5" customHeight="1"/>
    <row r="1102" s="2" customFormat="1" ht="19.5" customHeight="1"/>
    <row r="1103" s="2" customFormat="1" ht="19.5" customHeight="1"/>
    <row r="1104" s="2" customFormat="1" ht="19.5" customHeight="1"/>
    <row r="1105" s="2" customFormat="1" ht="19.5" customHeight="1"/>
    <row r="1106" s="2" customFormat="1" ht="19.5" customHeight="1"/>
    <row r="1107" s="2" customFormat="1" ht="19.5" customHeight="1"/>
    <row r="1108" s="2" customFormat="1" ht="19.5" customHeight="1"/>
    <row r="1109" s="2" customFormat="1" ht="19.5" customHeight="1"/>
    <row r="1110" s="2" customFormat="1" ht="19.5" customHeight="1"/>
    <row r="1111" s="2" customFormat="1" ht="19.5" customHeight="1"/>
    <row r="1112" s="2" customFormat="1" ht="19.5" customHeight="1"/>
    <row r="1113" s="2" customFormat="1" ht="19.5" customHeight="1"/>
    <row r="1114" s="2" customFormat="1" ht="19.5" customHeight="1"/>
    <row r="1115" s="2" customFormat="1" ht="19.5" customHeight="1"/>
    <row r="1116" s="2" customFormat="1" ht="19.5" customHeight="1"/>
    <row r="1117" s="2" customFormat="1" ht="19.5" customHeight="1"/>
    <row r="1118" s="2" customFormat="1" ht="19.5" customHeight="1"/>
    <row r="1119" s="2" customFormat="1" ht="19.5" customHeight="1"/>
    <row r="1120" s="2" customFormat="1" ht="19.5" customHeight="1"/>
    <row r="1121" s="2" customFormat="1" ht="19.5" customHeight="1"/>
    <row r="1122" s="2" customFormat="1" ht="19.5" customHeight="1"/>
    <row r="1123" s="2" customFormat="1" ht="19.5" customHeight="1"/>
    <row r="1124" s="2" customFormat="1" ht="19.5" customHeight="1"/>
    <row r="1125" s="2" customFormat="1" ht="19.5" customHeight="1"/>
    <row r="1126" s="2" customFormat="1" ht="19.5" customHeight="1"/>
    <row r="1127" s="2" customFormat="1" ht="19.5" customHeight="1"/>
    <row r="1128" s="2" customFormat="1" ht="19.5" customHeight="1"/>
    <row r="1129" s="2" customFormat="1" ht="19.5" customHeight="1"/>
    <row r="1130" s="2" customFormat="1" ht="19.5" customHeight="1"/>
    <row r="1131" s="2" customFormat="1" ht="19.5" customHeight="1"/>
    <row r="1132" s="2" customFormat="1" ht="19.5" customHeight="1"/>
    <row r="1133" s="2" customFormat="1" ht="19.5" customHeight="1"/>
    <row r="1134" s="2" customFormat="1" ht="19.5" customHeight="1"/>
    <row r="1135" s="2" customFormat="1" ht="19.5" customHeight="1"/>
    <row r="1136" s="2" customFormat="1" ht="19.5" customHeight="1"/>
    <row r="1137" s="2" customFormat="1" ht="19.5" customHeight="1"/>
    <row r="1138" s="2" customFormat="1" ht="19.5" customHeight="1"/>
    <row r="1139" s="2" customFormat="1" ht="19.5" customHeight="1"/>
    <row r="1140" s="2" customFormat="1" ht="19.5" customHeight="1"/>
    <row r="1141" s="2" customFormat="1" ht="19.5" customHeight="1"/>
    <row r="1142" s="2" customFormat="1" ht="19.5" customHeight="1"/>
    <row r="1143" s="2" customFormat="1" ht="19.5" customHeight="1"/>
    <row r="1144" s="2" customFormat="1" ht="19.5" customHeight="1"/>
    <row r="1145" s="2" customFormat="1" ht="19.5" customHeight="1"/>
    <row r="1146" s="2" customFormat="1" ht="19.5" customHeight="1"/>
    <row r="1147" s="2" customFormat="1" ht="19.5" customHeight="1"/>
    <row r="1148" s="2" customFormat="1" ht="19.5" customHeight="1"/>
    <row r="1149" s="2" customFormat="1" ht="19.5" customHeight="1"/>
    <row r="1150" s="2" customFormat="1" ht="19.5" customHeight="1"/>
    <row r="1151" s="2" customFormat="1" ht="19.5" customHeight="1"/>
    <row r="1152" s="2" customFormat="1" ht="19.5" customHeight="1"/>
    <row r="1153" s="2" customFormat="1" ht="19.5" customHeight="1"/>
    <row r="1154" s="2" customFormat="1" ht="19.5" customHeight="1"/>
    <row r="1155" s="2" customFormat="1" ht="19.5" customHeight="1"/>
    <row r="1156" s="2" customFormat="1" ht="19.5" customHeight="1"/>
    <row r="1157" s="2" customFormat="1" ht="19.5" customHeight="1"/>
    <row r="1158" s="2" customFormat="1" ht="19.5" customHeight="1"/>
    <row r="1159" s="2" customFormat="1" ht="19.5" customHeight="1"/>
    <row r="1160" s="2" customFormat="1" ht="19.5" customHeight="1"/>
    <row r="1161" s="2" customFormat="1" ht="19.5" customHeight="1"/>
    <row r="1162" s="2" customFormat="1" ht="19.5" customHeight="1"/>
    <row r="1163" s="2" customFormat="1" ht="19.5" customHeight="1"/>
    <row r="1164" s="2" customFormat="1" ht="19.5" customHeight="1"/>
    <row r="1165" s="2" customFormat="1" ht="19.5" customHeight="1"/>
    <row r="1166" s="2" customFormat="1" ht="19.5" customHeight="1"/>
    <row r="1167" s="2" customFormat="1" ht="19.5" customHeight="1"/>
    <row r="1168" s="2" customFormat="1" ht="19.5" customHeight="1"/>
    <row r="1169" s="2" customFormat="1" ht="19.5" customHeight="1"/>
    <row r="1170" s="2" customFormat="1" ht="19.5" customHeight="1"/>
    <row r="1171" s="2" customFormat="1" ht="19.5" customHeight="1"/>
    <row r="1172" s="2" customFormat="1" ht="19.5" customHeight="1"/>
    <row r="1173" s="2" customFormat="1" ht="19.5" customHeight="1"/>
    <row r="1174" s="2" customFormat="1" ht="19.5" customHeight="1"/>
    <row r="1175" s="2" customFormat="1" ht="19.5" customHeight="1"/>
    <row r="1176" s="2" customFormat="1" ht="19.5" customHeight="1"/>
    <row r="1177" s="2" customFormat="1" ht="19.5" customHeight="1"/>
    <row r="1178" s="2" customFormat="1" ht="19.5" customHeight="1"/>
    <row r="1179" s="2" customFormat="1" ht="19.5" customHeight="1"/>
    <row r="1180" s="2" customFormat="1" ht="19.5" customHeight="1"/>
    <row r="1181" s="2" customFormat="1" ht="19.5" customHeight="1"/>
    <row r="1182" s="2" customFormat="1" ht="19.5" customHeight="1"/>
    <row r="1183" s="2" customFormat="1" ht="19.5" customHeight="1"/>
    <row r="1184" s="2" customFormat="1" ht="19.5" customHeight="1"/>
    <row r="1185" s="2" customFormat="1" ht="19.5" customHeight="1"/>
    <row r="1186" s="2" customFormat="1" ht="19.5" customHeight="1"/>
    <row r="1187" s="2" customFormat="1" ht="19.5" customHeight="1"/>
    <row r="1188" s="2" customFormat="1" ht="19.5" customHeight="1"/>
    <row r="1189" s="2" customFormat="1" ht="19.5" customHeight="1"/>
    <row r="1190" s="2" customFormat="1" ht="19.5" customHeight="1"/>
    <row r="1191" s="2" customFormat="1" ht="19.5" customHeight="1"/>
    <row r="1192" s="2" customFormat="1" ht="19.5" customHeight="1"/>
    <row r="1193" s="2" customFormat="1" ht="19.5" customHeight="1"/>
    <row r="1194" s="2" customFormat="1" ht="19.5" customHeight="1"/>
    <row r="1195" s="2" customFormat="1" ht="19.5" customHeight="1"/>
    <row r="1196" s="2" customFormat="1" ht="19.5" customHeight="1"/>
    <row r="1197" s="2" customFormat="1" ht="19.5" customHeight="1"/>
    <row r="1198" s="2" customFormat="1" ht="19.5" customHeight="1"/>
    <row r="1199" s="2" customFormat="1" ht="19.5" customHeight="1"/>
    <row r="1200" s="2" customFormat="1" ht="19.5" customHeight="1"/>
    <row r="1201" s="2" customFormat="1" ht="19.5" customHeight="1"/>
    <row r="1202" s="2" customFormat="1" ht="19.5" customHeight="1"/>
    <row r="1203" s="2" customFormat="1" ht="19.5" customHeight="1"/>
    <row r="1204" s="2" customFormat="1" ht="19.5" customHeight="1"/>
    <row r="1205" s="2" customFormat="1" ht="19.5" customHeight="1"/>
    <row r="1206" s="2" customFormat="1" ht="19.5" customHeight="1"/>
    <row r="1207" s="2" customFormat="1" ht="19.5" customHeight="1"/>
    <row r="1208" s="2" customFormat="1" ht="19.5" customHeight="1"/>
    <row r="1209" s="2" customFormat="1" ht="19.5" customHeight="1"/>
    <row r="1210" s="2" customFormat="1" ht="19.5" customHeight="1"/>
    <row r="1211" s="2" customFormat="1" ht="19.5" customHeight="1"/>
    <row r="1212" s="2" customFormat="1" ht="19.5" customHeight="1"/>
    <row r="1213" s="2" customFormat="1" ht="19.5" customHeight="1"/>
    <row r="1214" s="2" customFormat="1" ht="19.5" customHeight="1"/>
    <row r="1215" s="2" customFormat="1" ht="19.5" customHeight="1"/>
    <row r="1216" s="2" customFormat="1" ht="19.5" customHeight="1"/>
    <row r="1217" s="2" customFormat="1" ht="19.5" customHeight="1"/>
    <row r="1218" s="2" customFormat="1" ht="19.5" customHeight="1"/>
    <row r="1219" s="2" customFormat="1" ht="19.5" customHeight="1"/>
    <row r="1220" s="2" customFormat="1" ht="19.5" customHeight="1"/>
    <row r="1221" s="2" customFormat="1" ht="19.5" customHeight="1"/>
    <row r="1222" s="2" customFormat="1" ht="19.5" customHeight="1"/>
    <row r="1223" s="2" customFormat="1" ht="19.5" customHeight="1"/>
    <row r="1224" s="2" customFormat="1" ht="19.5" customHeight="1"/>
    <row r="1225" s="2" customFormat="1" ht="19.5" customHeight="1"/>
    <row r="1226" s="2" customFormat="1" ht="19.5" customHeight="1"/>
    <row r="1227" s="2" customFormat="1" ht="19.5" customHeight="1"/>
    <row r="1228" s="2" customFormat="1" ht="19.5" customHeight="1"/>
    <row r="1229" s="2" customFormat="1" ht="19.5" customHeight="1"/>
    <row r="1230" s="2" customFormat="1" ht="19.5" customHeight="1"/>
    <row r="1231" s="2" customFormat="1" ht="19.5" customHeight="1"/>
    <row r="1232" s="2" customFormat="1" ht="19.5" customHeight="1"/>
    <row r="1233" s="2" customFormat="1" ht="19.5" customHeight="1"/>
    <row r="1234" s="2" customFormat="1" ht="19.5" customHeight="1"/>
    <row r="1235" s="2" customFormat="1" ht="19.5" customHeight="1"/>
    <row r="1236" s="2" customFormat="1" ht="19.5" customHeight="1"/>
    <row r="1237" s="2" customFormat="1" ht="19.5" customHeight="1"/>
    <row r="1238" s="2" customFormat="1" ht="19.5" customHeight="1"/>
    <row r="1239" s="2" customFormat="1" ht="19.5" customHeight="1"/>
    <row r="1240" s="2" customFormat="1" ht="19.5" customHeight="1"/>
    <row r="1241" s="2" customFormat="1" ht="19.5" customHeight="1"/>
    <row r="1242" s="2" customFormat="1" ht="19.5" customHeight="1"/>
    <row r="1243" s="2" customFormat="1" ht="19.5" customHeight="1"/>
    <row r="1244" s="2" customFormat="1" ht="19.5" customHeight="1"/>
    <row r="1245" s="2" customFormat="1" ht="19.5" customHeight="1"/>
    <row r="1246" s="2" customFormat="1" ht="19.5" customHeight="1"/>
    <row r="1247" s="2" customFormat="1" ht="19.5" customHeight="1"/>
    <row r="1248" s="2" customFormat="1" ht="19.5" customHeight="1"/>
    <row r="1249" s="2" customFormat="1" ht="19.5" customHeight="1"/>
    <row r="1250" s="2" customFormat="1" ht="19.5" customHeight="1"/>
    <row r="1251" s="2" customFormat="1" ht="19.5" customHeight="1"/>
    <row r="1252" s="2" customFormat="1" ht="19.5" customHeight="1"/>
    <row r="1253" s="2" customFormat="1" ht="19.5" customHeight="1"/>
    <row r="1254" s="2" customFormat="1" ht="19.5" customHeight="1"/>
    <row r="1255" s="2" customFormat="1" ht="19.5" customHeight="1"/>
    <row r="1256" s="2" customFormat="1" ht="19.5" customHeight="1"/>
    <row r="1257" s="2" customFormat="1" ht="19.5" customHeight="1"/>
    <row r="1258" s="2" customFormat="1" ht="19.5" customHeight="1"/>
    <row r="1259" s="2" customFormat="1" ht="19.5" customHeight="1"/>
    <row r="1260" s="2" customFormat="1" ht="19.5" customHeight="1"/>
    <row r="1261" s="2" customFormat="1" ht="19.5" customHeight="1"/>
    <row r="1262" s="2" customFormat="1" ht="19.5" customHeight="1"/>
    <row r="1263" s="2" customFormat="1" ht="19.5" customHeight="1"/>
    <row r="1264" s="2" customFormat="1" ht="19.5" customHeight="1"/>
    <row r="1265" s="2" customFormat="1" ht="19.5" customHeight="1"/>
    <row r="1266" s="2" customFormat="1" ht="19.5" customHeight="1"/>
    <row r="1267" s="2" customFormat="1" ht="19.5" customHeight="1"/>
    <row r="1268" s="2" customFormat="1" ht="19.5" customHeight="1"/>
    <row r="1269" s="2" customFormat="1" ht="19.5" customHeight="1"/>
    <row r="1270" s="2" customFormat="1" ht="19.5" customHeight="1"/>
    <row r="1271" s="2" customFormat="1" ht="19.5" customHeight="1"/>
    <row r="1272" s="2" customFormat="1" ht="19.5" customHeight="1"/>
    <row r="1273" s="2" customFormat="1" ht="19.5" customHeight="1"/>
    <row r="1274" s="2" customFormat="1" ht="19.5" customHeight="1"/>
    <row r="1275" s="2" customFormat="1" ht="19.5" customHeight="1"/>
    <row r="1276" s="2" customFormat="1" ht="19.5" customHeight="1"/>
    <row r="1277" s="2" customFormat="1" ht="19.5" customHeight="1"/>
    <row r="1278" s="2" customFormat="1" ht="19.5" customHeight="1"/>
    <row r="1279" s="2" customFormat="1" ht="19.5" customHeight="1"/>
    <row r="1280" s="2" customFormat="1" ht="19.5" customHeight="1"/>
    <row r="1281" s="2" customFormat="1" ht="19.5" customHeight="1"/>
    <row r="1282" s="2" customFormat="1" ht="19.5" customHeight="1"/>
    <row r="1283" s="2" customFormat="1" ht="19.5" customHeight="1"/>
    <row r="1284" s="2" customFormat="1" ht="19.5" customHeight="1"/>
    <row r="1285" s="2" customFormat="1" ht="19.5" customHeight="1"/>
    <row r="1286" s="2" customFormat="1" ht="19.5" customHeight="1"/>
    <row r="1287" s="2" customFormat="1" ht="19.5" customHeight="1"/>
    <row r="1288" s="2" customFormat="1" ht="19.5" customHeight="1"/>
    <row r="1289" s="2" customFormat="1" ht="19.5" customHeight="1"/>
    <row r="1290" s="2" customFormat="1" ht="19.5" customHeight="1"/>
    <row r="1291" s="2" customFormat="1" ht="19.5" customHeight="1"/>
    <row r="1292" s="2" customFormat="1" ht="19.5" customHeight="1"/>
    <row r="1293" s="2" customFormat="1" ht="19.5" customHeight="1"/>
    <row r="1294" s="2" customFormat="1" ht="19.5" customHeight="1"/>
    <row r="1295" s="2" customFormat="1" ht="19.5" customHeight="1"/>
    <row r="1296" s="2" customFormat="1" ht="19.5" customHeight="1"/>
    <row r="1297" s="2" customFormat="1" ht="19.5" customHeight="1"/>
    <row r="1298" s="2" customFormat="1" ht="19.5" customHeight="1"/>
    <row r="1299" s="2" customFormat="1" ht="19.5" customHeight="1"/>
    <row r="1300" s="2" customFormat="1" ht="19.5" customHeight="1"/>
    <row r="1301" s="2" customFormat="1" ht="19.5" customHeight="1"/>
    <row r="1302" s="2" customFormat="1" ht="19.5" customHeight="1"/>
    <row r="1303" s="2" customFormat="1" ht="19.5" customHeight="1"/>
    <row r="1304" s="2" customFormat="1" ht="19.5" customHeight="1"/>
    <row r="1305" s="2" customFormat="1" ht="19.5" customHeight="1"/>
    <row r="1306" s="2" customFormat="1" ht="19.5" customHeight="1"/>
    <row r="1307" s="2" customFormat="1" ht="19.5" customHeight="1"/>
    <row r="1308" s="2" customFormat="1" ht="19.5" customHeight="1"/>
    <row r="1309" s="2" customFormat="1" ht="19.5" customHeight="1"/>
    <row r="1310" s="2" customFormat="1" ht="19.5" customHeight="1"/>
    <row r="1311" s="2" customFormat="1" ht="19.5" customHeight="1"/>
    <row r="1312" s="2" customFormat="1" ht="19.5" customHeight="1"/>
    <row r="1313" s="2" customFormat="1" ht="19.5" customHeight="1"/>
    <row r="1314" s="2" customFormat="1" ht="19.5" customHeight="1"/>
    <row r="1315" s="2" customFormat="1" ht="19.5" customHeight="1"/>
    <row r="1316" s="2" customFormat="1" ht="19.5" customHeight="1"/>
    <row r="1317" s="2" customFormat="1" ht="19.5" customHeight="1"/>
    <row r="1318" s="2" customFormat="1" ht="19.5" customHeight="1"/>
    <row r="1319" s="2" customFormat="1" ht="19.5" customHeight="1"/>
    <row r="1320" s="2" customFormat="1" ht="19.5" customHeight="1"/>
    <row r="1321" s="2" customFormat="1" ht="19.5" customHeight="1"/>
    <row r="1322" s="2" customFormat="1" ht="19.5" customHeight="1"/>
    <row r="1323" s="2" customFormat="1" ht="19.5" customHeight="1"/>
    <row r="1324" s="2" customFormat="1" ht="19.5" customHeight="1"/>
    <row r="1325" s="2" customFormat="1" ht="19.5" customHeight="1"/>
    <row r="1326" s="2" customFormat="1" ht="19.5" customHeight="1"/>
    <row r="1327" s="2" customFormat="1" ht="19.5" customHeight="1"/>
    <row r="1328" s="2" customFormat="1" ht="19.5" customHeight="1"/>
    <row r="1329" s="2" customFormat="1" ht="19.5" customHeight="1"/>
    <row r="1330" s="2" customFormat="1" ht="19.5" customHeight="1"/>
    <row r="1331" s="2" customFormat="1" ht="19.5" customHeight="1"/>
    <row r="1332" s="2" customFormat="1" ht="19.5" customHeight="1"/>
    <row r="1333" s="2" customFormat="1" ht="19.5" customHeight="1"/>
    <row r="1334" s="2" customFormat="1" ht="19.5" customHeight="1"/>
    <row r="1335" s="2" customFormat="1" ht="19.5" customHeight="1"/>
    <row r="1336" s="2" customFormat="1" ht="19.5" customHeight="1"/>
    <row r="1337" s="2" customFormat="1" ht="19.5" customHeight="1"/>
    <row r="1338" s="2" customFormat="1" ht="19.5" customHeight="1"/>
    <row r="1339" s="2" customFormat="1" ht="19.5" customHeight="1"/>
    <row r="1340" s="2" customFormat="1" ht="19.5" customHeight="1"/>
    <row r="1341" s="2" customFormat="1" ht="19.5" customHeight="1"/>
    <row r="1342" s="2" customFormat="1" ht="19.5" customHeight="1"/>
    <row r="1343" s="2" customFormat="1" ht="19.5" customHeight="1"/>
    <row r="1344" s="2" customFormat="1" ht="19.5" customHeight="1"/>
    <row r="1345" s="2" customFormat="1" ht="19.5" customHeight="1"/>
    <row r="1346" s="2" customFormat="1" ht="19.5" customHeight="1"/>
    <row r="1347" s="2" customFormat="1" ht="19.5" customHeight="1"/>
    <row r="1348" s="2" customFormat="1" ht="19.5" customHeight="1"/>
    <row r="1349" s="2" customFormat="1" ht="19.5" customHeight="1"/>
    <row r="1350" s="2" customFormat="1" ht="19.5" customHeight="1"/>
    <row r="1351" s="2" customFormat="1" ht="19.5" customHeight="1"/>
    <row r="1352" s="2" customFormat="1" ht="19.5" customHeight="1"/>
    <row r="1353" s="2" customFormat="1" ht="19.5" customHeight="1"/>
    <row r="1354" s="2" customFormat="1" ht="19.5" customHeight="1"/>
    <row r="1355" s="2" customFormat="1" ht="19.5" customHeight="1"/>
    <row r="1356" s="2" customFormat="1" ht="19.5" customHeight="1"/>
    <row r="1357" s="2" customFormat="1" ht="19.5" customHeight="1"/>
    <row r="1358" s="2" customFormat="1" ht="19.5" customHeight="1"/>
    <row r="1359" s="2" customFormat="1" ht="19.5" customHeight="1"/>
    <row r="1360" s="2" customFormat="1" ht="19.5" customHeight="1"/>
    <row r="1361" s="2" customFormat="1" ht="19.5" customHeight="1"/>
    <row r="1362" s="2" customFormat="1" ht="19.5" customHeight="1"/>
    <row r="1363" s="2" customFormat="1" ht="19.5" customHeight="1"/>
    <row r="1364" s="2" customFormat="1" ht="19.5" customHeight="1"/>
    <row r="1365" s="2" customFormat="1" ht="19.5" customHeight="1"/>
    <row r="1366" s="2" customFormat="1" ht="19.5" customHeight="1"/>
    <row r="1367" s="2" customFormat="1" ht="19.5" customHeight="1"/>
    <row r="1368" s="2" customFormat="1" ht="19.5" customHeight="1"/>
    <row r="1369" s="2" customFormat="1" ht="19.5" customHeight="1"/>
    <row r="1370" s="2" customFormat="1" ht="19.5" customHeight="1"/>
    <row r="1371" s="2" customFormat="1" ht="19.5" customHeight="1"/>
    <row r="1372" s="2" customFormat="1" ht="19.5" customHeight="1"/>
    <row r="1373" s="2" customFormat="1" ht="19.5" customHeight="1"/>
    <row r="1374" s="2" customFormat="1" ht="19.5" customHeight="1"/>
    <row r="1375" s="2" customFormat="1" ht="19.5" customHeight="1"/>
    <row r="1376" s="2" customFormat="1" ht="19.5" customHeight="1"/>
    <row r="1377" s="2" customFormat="1" ht="19.5" customHeight="1"/>
    <row r="1378" s="2" customFormat="1" ht="19.5" customHeight="1"/>
    <row r="1379" s="2" customFormat="1" ht="19.5" customHeight="1"/>
    <row r="1380" s="2" customFormat="1" ht="19.5" customHeight="1"/>
    <row r="1381" s="2" customFormat="1" ht="19.5" customHeight="1"/>
    <row r="1382" s="2" customFormat="1" ht="19.5" customHeight="1"/>
    <row r="1383" s="2" customFormat="1" ht="19.5" customHeight="1"/>
    <row r="1384" s="2" customFormat="1" ht="19.5" customHeight="1"/>
    <row r="1385" s="2" customFormat="1" ht="19.5" customHeight="1"/>
    <row r="1386" s="2" customFormat="1" ht="19.5" customHeight="1"/>
    <row r="1387" s="2" customFormat="1" ht="19.5" customHeight="1"/>
    <row r="1388" s="2" customFormat="1" ht="19.5" customHeight="1"/>
    <row r="1389" s="2" customFormat="1" ht="19.5" customHeight="1"/>
    <row r="1390" s="2" customFormat="1" ht="19.5" customHeight="1"/>
    <row r="1391" s="2" customFormat="1" ht="19.5" customHeight="1"/>
    <row r="1392" s="2" customFormat="1" ht="19.5" customHeight="1"/>
    <row r="1393" s="2" customFormat="1" ht="19.5" customHeight="1"/>
    <row r="1394" s="2" customFormat="1" ht="19.5" customHeight="1"/>
    <row r="1395" s="2" customFormat="1" ht="19.5" customHeight="1"/>
    <row r="1396" s="2" customFormat="1" ht="19.5" customHeight="1"/>
    <row r="1397" s="2" customFormat="1" ht="19.5" customHeight="1"/>
    <row r="1398" s="2" customFormat="1" ht="19.5" customHeight="1"/>
    <row r="1399" s="2" customFormat="1" ht="19.5" customHeight="1"/>
    <row r="1400" s="2" customFormat="1" ht="19.5" customHeight="1"/>
    <row r="1401" s="2" customFormat="1" ht="19.5" customHeight="1"/>
    <row r="1402" s="2" customFormat="1" ht="19.5" customHeight="1"/>
    <row r="1403" s="2" customFormat="1" ht="19.5" customHeight="1"/>
    <row r="1404" s="2" customFormat="1" ht="19.5" customHeight="1"/>
    <row r="1405" s="2" customFormat="1" ht="19.5" customHeight="1"/>
    <row r="1406" s="2" customFormat="1" ht="19.5" customHeight="1"/>
    <row r="1407" s="2" customFormat="1" ht="19.5" customHeight="1"/>
    <row r="1408" s="2" customFormat="1" ht="19.5" customHeight="1"/>
    <row r="1409" s="2" customFormat="1" ht="19.5" customHeight="1"/>
    <row r="1410" s="2" customFormat="1" ht="19.5" customHeight="1"/>
    <row r="1411" s="2" customFormat="1" ht="19.5" customHeight="1"/>
    <row r="1412" s="2" customFormat="1" ht="19.5" customHeight="1"/>
    <row r="1413" s="2" customFormat="1" ht="19.5" customHeight="1"/>
    <row r="1414" s="2" customFormat="1" ht="19.5" customHeight="1"/>
    <row r="1415" s="2" customFormat="1" ht="19.5" customHeight="1"/>
    <row r="1416" s="2" customFormat="1" ht="19.5" customHeight="1"/>
    <row r="1417" s="2" customFormat="1" ht="19.5" customHeight="1"/>
    <row r="1418" s="2" customFormat="1" ht="19.5" customHeight="1"/>
    <row r="1419" s="2" customFormat="1" ht="19.5" customHeight="1"/>
    <row r="1420" s="2" customFormat="1" ht="19.5" customHeight="1"/>
    <row r="1421" s="2" customFormat="1" ht="19.5" customHeight="1"/>
    <row r="1422" s="2" customFormat="1" ht="19.5" customHeight="1"/>
    <row r="1423" s="2" customFormat="1" ht="19.5" customHeight="1"/>
    <row r="1424" s="2" customFormat="1" ht="19.5" customHeight="1"/>
    <row r="1425" s="2" customFormat="1" ht="19.5" customHeight="1"/>
    <row r="1426" s="2" customFormat="1" ht="19.5" customHeight="1"/>
    <row r="1427" s="2" customFormat="1" ht="19.5" customHeight="1"/>
    <row r="1428" s="2" customFormat="1" ht="19.5" customHeight="1"/>
    <row r="1429" s="2" customFormat="1" ht="19.5" customHeight="1"/>
    <row r="1430" s="2" customFormat="1" ht="19.5" customHeight="1"/>
    <row r="1431" s="2" customFormat="1" ht="19.5" customHeight="1"/>
    <row r="1432" s="2" customFormat="1" ht="19.5" customHeight="1"/>
    <row r="1433" s="2" customFormat="1" ht="19.5" customHeight="1"/>
    <row r="1434" s="2" customFormat="1" ht="19.5" customHeight="1"/>
    <row r="1435" s="2" customFormat="1" ht="19.5" customHeight="1"/>
    <row r="1436" s="2" customFormat="1" ht="19.5" customHeight="1"/>
    <row r="1437" s="2" customFormat="1" ht="19.5" customHeight="1"/>
    <row r="1438" s="2" customFormat="1" ht="19.5" customHeight="1"/>
    <row r="1439" s="2" customFormat="1" ht="19.5" customHeight="1"/>
    <row r="1440" s="2" customFormat="1" ht="19.5" customHeight="1"/>
    <row r="1441" s="2" customFormat="1" ht="19.5" customHeight="1"/>
    <row r="1442" s="2" customFormat="1" ht="19.5" customHeight="1"/>
    <row r="1443" s="2" customFormat="1" ht="19.5" customHeight="1"/>
    <row r="1444" s="2" customFormat="1" ht="19.5" customHeight="1"/>
    <row r="1445" s="2" customFormat="1" ht="19.5" customHeight="1"/>
    <row r="1446" s="2" customFormat="1" ht="19.5" customHeight="1"/>
    <row r="1447" s="2" customFormat="1" ht="19.5" customHeight="1"/>
    <row r="1448" s="2" customFormat="1" ht="19.5" customHeight="1"/>
    <row r="1449" s="2" customFormat="1" ht="19.5" customHeight="1"/>
    <row r="1450" s="2" customFormat="1" ht="19.5" customHeight="1"/>
    <row r="1451" s="2" customFormat="1" ht="19.5" customHeight="1"/>
    <row r="1452" s="2" customFormat="1" ht="19.5" customHeight="1"/>
    <row r="1453" s="2" customFormat="1" ht="19.5" customHeight="1"/>
    <row r="1454" s="2" customFormat="1" ht="19.5" customHeight="1"/>
    <row r="1455" s="2" customFormat="1" ht="19.5" customHeight="1"/>
    <row r="1456" s="2" customFormat="1" ht="19.5" customHeight="1"/>
    <row r="1457" s="2" customFormat="1" ht="19.5" customHeight="1"/>
    <row r="1458" s="2" customFormat="1" ht="19.5" customHeight="1"/>
    <row r="1459" s="2" customFormat="1" ht="19.5" customHeight="1"/>
    <row r="1460" s="2" customFormat="1" ht="19.5" customHeight="1"/>
    <row r="1461" s="2" customFormat="1" ht="19.5" customHeight="1"/>
    <row r="1462" s="2" customFormat="1" ht="19.5" customHeight="1"/>
    <row r="1463" s="2" customFormat="1" ht="19.5" customHeight="1"/>
    <row r="1464" s="2" customFormat="1" ht="19.5" customHeight="1"/>
    <row r="1465" s="2" customFormat="1" ht="19.5" customHeight="1"/>
    <row r="1466" s="2" customFormat="1" ht="19.5" customHeight="1"/>
    <row r="1467" s="2" customFormat="1" ht="19.5" customHeight="1"/>
    <row r="1468" s="2" customFormat="1" ht="19.5" customHeight="1"/>
    <row r="1469" s="2" customFormat="1" ht="19.5" customHeight="1"/>
    <row r="1470" s="2" customFormat="1" ht="19.5" customHeight="1"/>
    <row r="1471" s="2" customFormat="1" ht="19.5" customHeight="1"/>
    <row r="1472" s="2" customFormat="1" ht="19.5" customHeight="1"/>
    <row r="1473" s="2" customFormat="1" ht="19.5" customHeight="1"/>
    <row r="1474" s="2" customFormat="1" ht="19.5" customHeight="1"/>
    <row r="1475" s="2" customFormat="1" ht="19.5" customHeight="1"/>
    <row r="1476" s="2" customFormat="1" ht="19.5" customHeight="1"/>
    <row r="1477" s="2" customFormat="1" ht="19.5" customHeight="1"/>
    <row r="1478" s="2" customFormat="1" ht="19.5" customHeight="1"/>
    <row r="1479" s="2" customFormat="1" ht="19.5" customHeight="1"/>
    <row r="1480" s="2" customFormat="1" ht="19.5" customHeight="1"/>
    <row r="1481" s="2" customFormat="1" ht="19.5" customHeight="1"/>
    <row r="1482" s="2" customFormat="1" ht="19.5" customHeight="1"/>
    <row r="1483" s="2" customFormat="1" ht="19.5" customHeight="1"/>
    <row r="1484" s="2" customFormat="1" ht="19.5" customHeight="1"/>
    <row r="1485" s="2" customFormat="1" ht="19.5" customHeight="1"/>
    <row r="1486" s="2" customFormat="1" ht="19.5" customHeight="1"/>
    <row r="1487" s="2" customFormat="1" ht="19.5" customHeight="1"/>
    <row r="1488" s="2" customFormat="1" ht="19.5" customHeight="1"/>
    <row r="1489" s="2" customFormat="1" ht="19.5" customHeight="1"/>
    <row r="1490" s="2" customFormat="1" ht="19.5" customHeight="1"/>
    <row r="1491" s="2" customFormat="1" ht="19.5" customHeight="1"/>
    <row r="1492" s="2" customFormat="1" ht="19.5" customHeight="1"/>
    <row r="1493" s="2" customFormat="1" ht="19.5" customHeight="1"/>
    <row r="1494" s="2" customFormat="1" ht="19.5" customHeight="1"/>
    <row r="1495" s="2" customFormat="1" ht="19.5" customHeight="1"/>
    <row r="1496" s="2" customFormat="1" ht="19.5" customHeight="1"/>
    <row r="1497" s="2" customFormat="1" ht="19.5" customHeight="1"/>
    <row r="1498" s="2" customFormat="1" ht="19.5" customHeight="1"/>
    <row r="1499" s="2" customFormat="1" ht="19.5" customHeight="1"/>
    <row r="1500" s="2" customFormat="1" ht="19.5" customHeight="1"/>
    <row r="1501" s="2" customFormat="1" ht="19.5" customHeight="1"/>
    <row r="1502" s="2" customFormat="1" ht="19.5" customHeight="1"/>
    <row r="1503" s="2" customFormat="1" ht="19.5" customHeight="1"/>
    <row r="1504" s="2" customFormat="1" ht="19.5" customHeight="1"/>
    <row r="1505" s="2" customFormat="1" ht="19.5" customHeight="1"/>
    <row r="1506" s="2" customFormat="1" ht="19.5" customHeight="1"/>
    <row r="1507" s="2" customFormat="1" ht="19.5" customHeight="1"/>
    <row r="1508" s="2" customFormat="1" ht="19.5" customHeight="1"/>
    <row r="1509" s="2" customFormat="1" ht="19.5" customHeight="1"/>
    <row r="1510" s="2" customFormat="1" ht="19.5" customHeight="1"/>
    <row r="1511" s="2" customFormat="1" ht="19.5" customHeight="1"/>
    <row r="1512" s="2" customFormat="1" ht="19.5" customHeight="1"/>
    <row r="1513" s="2" customFormat="1" ht="19.5" customHeight="1"/>
    <row r="1514" s="2" customFormat="1" ht="19.5" customHeight="1"/>
    <row r="1515" s="2" customFormat="1" ht="19.5" customHeight="1"/>
    <row r="1516" s="2" customFormat="1" ht="19.5" customHeight="1"/>
    <row r="1517" s="2" customFormat="1" ht="19.5" customHeight="1"/>
    <row r="1518" s="2" customFormat="1" ht="19.5" customHeight="1"/>
    <row r="1519" s="2" customFormat="1" ht="19.5" customHeight="1"/>
    <row r="1520" s="2" customFormat="1" ht="19.5" customHeight="1"/>
    <row r="1521" s="2" customFormat="1" ht="19.5" customHeight="1"/>
    <row r="1522" s="2" customFormat="1" ht="19.5" customHeight="1"/>
    <row r="1523" s="2" customFormat="1" ht="19.5" customHeight="1"/>
    <row r="1524" s="2" customFormat="1" ht="19.5" customHeight="1"/>
    <row r="1525" s="2" customFormat="1" ht="19.5" customHeight="1"/>
    <row r="1526" s="2" customFormat="1" ht="19.5" customHeight="1"/>
    <row r="1527" s="2" customFormat="1" ht="19.5" customHeight="1"/>
    <row r="1528" s="2" customFormat="1" ht="19.5" customHeight="1"/>
    <row r="1529" s="2" customFormat="1" ht="19.5" customHeight="1"/>
    <row r="1530" s="2" customFormat="1" ht="19.5" customHeight="1"/>
    <row r="1531" s="2" customFormat="1" ht="19.5" customHeight="1"/>
    <row r="1532" s="2" customFormat="1" ht="19.5" customHeight="1"/>
    <row r="1533" s="2" customFormat="1" ht="19.5" customHeight="1"/>
    <row r="1534" s="2" customFormat="1" ht="19.5" customHeight="1"/>
    <row r="1535" s="2" customFormat="1" ht="19.5" customHeight="1"/>
    <row r="1536" s="2" customFormat="1" ht="19.5" customHeight="1"/>
    <row r="1537" s="2" customFormat="1" ht="19.5" customHeight="1"/>
    <row r="1538" s="2" customFormat="1" ht="19.5" customHeight="1"/>
    <row r="1539" s="2" customFormat="1" ht="19.5" customHeight="1"/>
    <row r="1540" s="2" customFormat="1" ht="19.5" customHeight="1"/>
    <row r="1541" s="2" customFormat="1" ht="19.5" customHeight="1"/>
    <row r="1542" s="2" customFormat="1" ht="19.5" customHeight="1"/>
    <row r="1543" s="2" customFormat="1" ht="19.5" customHeight="1"/>
    <row r="1544" s="2" customFormat="1" ht="19.5" customHeight="1"/>
    <row r="1545" s="2" customFormat="1" ht="19.5" customHeight="1"/>
    <row r="1546" s="2" customFormat="1" ht="19.5" customHeight="1"/>
    <row r="1547" s="2" customFormat="1" ht="19.5" customHeight="1"/>
    <row r="1548" s="2" customFormat="1" ht="19.5" customHeight="1"/>
    <row r="1549" s="2" customFormat="1" ht="19.5" customHeight="1"/>
    <row r="1550" s="2" customFormat="1" ht="19.5" customHeight="1"/>
    <row r="1551" s="2" customFormat="1" ht="19.5" customHeight="1"/>
    <row r="1552" s="2" customFormat="1" ht="19.5" customHeight="1"/>
    <row r="1553" s="2" customFormat="1" ht="19.5" customHeight="1"/>
    <row r="1554" s="2" customFormat="1" ht="19.5" customHeight="1"/>
    <row r="1555" s="2" customFormat="1" ht="19.5" customHeight="1"/>
    <row r="1556" s="2" customFormat="1" ht="19.5" customHeight="1"/>
    <row r="1557" s="2" customFormat="1" ht="19.5" customHeight="1"/>
    <row r="1558" s="2" customFormat="1" ht="19.5" customHeight="1"/>
    <row r="1559" s="2" customFormat="1" ht="19.5" customHeight="1"/>
    <row r="1560" s="2" customFormat="1" ht="19.5" customHeight="1"/>
    <row r="1561" s="2" customFormat="1" ht="19.5" customHeight="1"/>
    <row r="1562" s="2" customFormat="1" ht="19.5" customHeight="1"/>
    <row r="1563" s="2" customFormat="1" ht="19.5" customHeight="1"/>
    <row r="1564" s="2" customFormat="1" ht="19.5" customHeight="1"/>
    <row r="1565" s="2" customFormat="1" ht="19.5" customHeight="1"/>
    <row r="1566" s="2" customFormat="1" ht="19.5" customHeight="1"/>
    <row r="1567" s="2" customFormat="1" ht="19.5" customHeight="1"/>
    <row r="1568" s="2" customFormat="1" ht="19.5" customHeight="1"/>
    <row r="1569" s="2" customFormat="1" ht="19.5" customHeight="1"/>
    <row r="1570" s="2" customFormat="1" ht="19.5" customHeight="1"/>
    <row r="1571" s="2" customFormat="1" ht="19.5" customHeight="1"/>
    <row r="1572" s="2" customFormat="1" ht="19.5" customHeight="1"/>
    <row r="1573" s="2" customFormat="1" ht="19.5" customHeight="1"/>
    <row r="1574" s="2" customFormat="1" ht="19.5" customHeight="1"/>
    <row r="1575" s="2" customFormat="1" ht="19.5" customHeight="1"/>
    <row r="1576" s="2" customFormat="1" ht="19.5" customHeight="1"/>
    <row r="1577" s="2" customFormat="1" ht="19.5" customHeight="1"/>
    <row r="1578" s="2" customFormat="1" ht="19.5" customHeight="1"/>
    <row r="1579" s="2" customFormat="1" ht="19.5" customHeight="1"/>
    <row r="1580" s="2" customFormat="1" ht="19.5" customHeight="1"/>
    <row r="1581" s="2" customFormat="1" ht="19.5" customHeight="1"/>
    <row r="1582" s="2" customFormat="1" ht="19.5" customHeight="1"/>
    <row r="1583" s="2" customFormat="1" ht="19.5" customHeight="1"/>
    <row r="1584" s="2" customFormat="1" ht="19.5" customHeight="1"/>
    <row r="1585" s="2" customFormat="1" ht="19.5" customHeight="1"/>
    <row r="1586" s="2" customFormat="1" ht="19.5" customHeight="1"/>
    <row r="1587" s="2" customFormat="1" ht="19.5" customHeight="1"/>
    <row r="1588" s="2" customFormat="1" ht="19.5" customHeight="1"/>
    <row r="1589" s="2" customFormat="1" ht="19.5" customHeight="1"/>
    <row r="1590" s="2" customFormat="1" ht="19.5" customHeight="1"/>
    <row r="1591" s="2" customFormat="1" ht="19.5" customHeight="1"/>
    <row r="1592" s="2" customFormat="1" ht="19.5" customHeight="1"/>
    <row r="1593" s="2" customFormat="1" ht="19.5" customHeight="1"/>
    <row r="1594" s="2" customFormat="1" ht="19.5" customHeight="1"/>
    <row r="1595" s="2" customFormat="1" ht="19.5" customHeight="1"/>
    <row r="1596" s="2" customFormat="1" ht="19.5" customHeight="1"/>
    <row r="1597" s="2" customFormat="1" ht="19.5" customHeight="1"/>
    <row r="1598" s="2" customFormat="1" ht="19.5" customHeight="1"/>
    <row r="1599" s="2" customFormat="1" ht="19.5" customHeight="1"/>
    <row r="1600" s="2" customFormat="1" ht="19.5" customHeight="1"/>
    <row r="1601" s="2" customFormat="1" ht="19.5" customHeight="1"/>
    <row r="1602" s="2" customFormat="1" ht="19.5" customHeight="1"/>
    <row r="1603" s="2" customFormat="1" ht="19.5" customHeight="1"/>
    <row r="1604" s="2" customFormat="1" ht="19.5" customHeight="1"/>
    <row r="1605" s="2" customFormat="1" ht="19.5" customHeight="1"/>
    <row r="1606" s="2" customFormat="1" ht="19.5" customHeight="1"/>
    <row r="1607" s="2" customFormat="1" ht="19.5" customHeight="1"/>
    <row r="1608" s="2" customFormat="1" ht="19.5" customHeight="1"/>
    <row r="1609" s="2" customFormat="1" ht="19.5" customHeight="1"/>
    <row r="1610" s="2" customFormat="1" ht="19.5" customHeight="1"/>
    <row r="1611" s="2" customFormat="1" ht="19.5" customHeight="1"/>
    <row r="1612" s="2" customFormat="1" ht="19.5" customHeight="1"/>
    <row r="1613" s="2" customFormat="1" ht="19.5" customHeight="1"/>
    <row r="1614" s="2" customFormat="1" ht="19.5" customHeight="1"/>
    <row r="1615" s="2" customFormat="1" ht="19.5" customHeight="1"/>
    <row r="1616" s="2" customFormat="1" ht="19.5" customHeight="1"/>
    <row r="1617" s="2" customFormat="1" ht="19.5" customHeight="1"/>
    <row r="1618" s="2" customFormat="1" ht="19.5" customHeight="1"/>
    <row r="1619" s="2" customFormat="1" ht="19.5" customHeight="1"/>
    <row r="1620" s="2" customFormat="1" ht="19.5" customHeight="1"/>
    <row r="1621" s="2" customFormat="1" ht="19.5" customHeight="1"/>
    <row r="1622" s="2" customFormat="1" ht="19.5" customHeight="1"/>
    <row r="1623" s="2" customFormat="1" ht="19.5" customHeight="1"/>
    <row r="1624" s="2" customFormat="1" ht="19.5" customHeight="1"/>
    <row r="1625" s="2" customFormat="1" ht="19.5" customHeight="1"/>
    <row r="1626" s="2" customFormat="1" ht="19.5" customHeight="1"/>
    <row r="1627" s="2" customFormat="1" ht="19.5" customHeight="1"/>
    <row r="1628" s="2" customFormat="1" ht="19.5" customHeight="1"/>
    <row r="1629" s="2" customFormat="1" ht="19.5" customHeight="1"/>
    <row r="1630" s="2" customFormat="1" ht="19.5" customHeight="1"/>
    <row r="1631" s="2" customFormat="1" ht="19.5" customHeight="1"/>
    <row r="1632" s="2" customFormat="1" ht="19.5" customHeight="1"/>
    <row r="1633" s="2" customFormat="1" ht="19.5" customHeight="1"/>
    <row r="1634" s="2" customFormat="1" ht="19.5" customHeight="1"/>
    <row r="1635" s="2" customFormat="1" ht="19.5" customHeight="1"/>
    <row r="1636" s="2" customFormat="1" ht="19.5" customHeight="1"/>
    <row r="1637" s="2" customFormat="1" ht="19.5" customHeight="1"/>
    <row r="1638" s="2" customFormat="1" ht="19.5" customHeight="1"/>
    <row r="1639" s="2" customFormat="1" ht="19.5" customHeight="1"/>
    <row r="1640" s="2" customFormat="1" ht="19.5" customHeight="1"/>
    <row r="1641" s="2" customFormat="1" ht="19.5" customHeight="1"/>
    <row r="1642" s="2" customFormat="1" ht="19.5" customHeight="1"/>
    <row r="1643" s="2" customFormat="1" ht="19.5" customHeight="1"/>
    <row r="1644" s="2" customFormat="1" ht="19.5" customHeight="1"/>
    <row r="1645" s="2" customFormat="1" ht="19.5" customHeight="1"/>
    <row r="1646" s="2" customFormat="1" ht="19.5" customHeight="1"/>
    <row r="1647" s="2" customFormat="1" ht="19.5" customHeight="1"/>
    <row r="1648" s="2" customFormat="1" ht="19.5" customHeight="1"/>
    <row r="1649" s="2" customFormat="1" ht="19.5" customHeight="1"/>
    <row r="1650" s="2" customFormat="1" ht="19.5" customHeight="1"/>
    <row r="1651" s="2" customFormat="1" ht="19.5" customHeight="1"/>
    <row r="1652" s="2" customFormat="1" ht="19.5" customHeight="1"/>
    <row r="1653" s="2" customFormat="1" ht="19.5" customHeight="1"/>
    <row r="1654" s="2" customFormat="1" ht="19.5" customHeight="1"/>
    <row r="1655" s="2" customFormat="1" ht="19.5" customHeight="1"/>
    <row r="1656" s="2" customFormat="1" ht="19.5" customHeight="1"/>
    <row r="1657" s="2" customFormat="1" ht="19.5" customHeight="1"/>
    <row r="1658" s="2" customFormat="1" ht="19.5" customHeight="1"/>
    <row r="1659" s="2" customFormat="1" ht="19.5" customHeight="1"/>
    <row r="1660" s="2" customFormat="1" ht="19.5" customHeight="1"/>
    <row r="1661" s="2" customFormat="1" ht="19.5" customHeight="1"/>
    <row r="1662" s="2" customFormat="1" ht="19.5" customHeight="1"/>
    <row r="1663" s="2" customFormat="1" ht="19.5" customHeight="1"/>
    <row r="1664" s="2" customFormat="1" ht="19.5" customHeight="1"/>
    <row r="1665" s="2" customFormat="1" ht="19.5" customHeight="1"/>
    <row r="1666" s="2" customFormat="1" ht="19.5" customHeight="1"/>
    <row r="1667" s="2" customFormat="1" ht="19.5" customHeight="1"/>
    <row r="1668" s="2" customFormat="1" ht="19.5" customHeight="1"/>
    <row r="1669" s="2" customFormat="1" ht="19.5" customHeight="1"/>
    <row r="1670" s="2" customFormat="1" ht="19.5" customHeight="1"/>
    <row r="1671" s="2" customFormat="1" ht="19.5" customHeight="1"/>
    <row r="1672" s="2" customFormat="1" ht="19.5" customHeight="1"/>
    <row r="1673" s="2" customFormat="1" ht="19.5" customHeight="1"/>
    <row r="1674" s="2" customFormat="1" ht="19.5" customHeight="1"/>
    <row r="1675" s="2" customFormat="1" ht="19.5" customHeight="1"/>
    <row r="1676" s="2" customFormat="1" ht="19.5" customHeight="1"/>
    <row r="1677" s="2" customFormat="1" ht="19.5" customHeight="1"/>
    <row r="1678" s="2" customFormat="1" ht="19.5" customHeight="1"/>
    <row r="1679" s="2" customFormat="1" ht="19.5" customHeight="1"/>
    <row r="1680" s="2" customFormat="1" ht="19.5" customHeight="1"/>
    <row r="1681" s="2" customFormat="1" ht="19.5" customHeight="1"/>
    <row r="1682" s="2" customFormat="1" ht="19.5" customHeight="1"/>
    <row r="1683" s="2" customFormat="1" ht="19.5" customHeight="1"/>
    <row r="1684" s="2" customFormat="1" ht="19.5" customHeight="1"/>
    <row r="1685" s="2" customFormat="1" ht="19.5" customHeight="1"/>
    <row r="1686" s="2" customFormat="1" ht="19.5" customHeight="1"/>
    <row r="1687" s="2" customFormat="1" ht="19.5" customHeight="1"/>
    <row r="1688" s="2" customFormat="1" ht="19.5" customHeight="1"/>
    <row r="1689" s="2" customFormat="1" ht="19.5" customHeight="1"/>
    <row r="1690" s="2" customFormat="1" ht="19.5" customHeight="1"/>
    <row r="1691" s="2" customFormat="1" ht="19.5" customHeight="1"/>
    <row r="1692" s="2" customFormat="1" ht="19.5" customHeight="1"/>
    <row r="1693" s="2" customFormat="1" ht="19.5" customHeight="1"/>
    <row r="1694" s="2" customFormat="1" ht="19.5" customHeight="1"/>
    <row r="1695" s="2" customFormat="1" ht="19.5" customHeight="1"/>
    <row r="1696" s="2" customFormat="1" ht="19.5" customHeight="1"/>
    <row r="1697" s="2" customFormat="1" ht="19.5" customHeight="1"/>
    <row r="1698" s="2" customFormat="1" ht="19.5" customHeight="1"/>
    <row r="1699" s="2" customFormat="1" ht="19.5" customHeight="1"/>
    <row r="1700" s="2" customFormat="1" ht="19.5" customHeight="1"/>
    <row r="1701" s="2" customFormat="1" ht="19.5" customHeight="1"/>
    <row r="1702" s="2" customFormat="1" ht="19.5" customHeight="1"/>
    <row r="1703" s="2" customFormat="1" ht="19.5" customHeight="1"/>
    <row r="1704" s="2" customFormat="1" ht="19.5" customHeight="1"/>
    <row r="1705" s="2" customFormat="1" ht="19.5" customHeight="1"/>
    <row r="1706" s="2" customFormat="1" ht="19.5" customHeight="1"/>
    <row r="1707" s="2" customFormat="1" ht="19.5" customHeight="1"/>
    <row r="1708" s="2" customFormat="1" ht="19.5" customHeight="1"/>
    <row r="1709" s="2" customFormat="1" ht="19.5" customHeight="1"/>
    <row r="1710" s="2" customFormat="1" ht="19.5" customHeight="1"/>
    <row r="1711" s="2" customFormat="1" ht="19.5" customHeight="1"/>
    <row r="1712" s="2" customFormat="1" ht="19.5" customHeight="1"/>
    <row r="1713" s="2" customFormat="1" ht="19.5" customHeight="1"/>
    <row r="1714" s="2" customFormat="1" ht="19.5" customHeight="1"/>
    <row r="1715" s="2" customFormat="1" ht="19.5" customHeight="1"/>
    <row r="1716" s="2" customFormat="1" ht="19.5" customHeight="1"/>
    <row r="1717" s="2" customFormat="1" ht="19.5" customHeight="1"/>
    <row r="1718" s="2" customFormat="1" ht="19.5" customHeight="1"/>
    <row r="1719" s="2" customFormat="1" ht="19.5" customHeight="1"/>
    <row r="1720" s="2" customFormat="1" ht="19.5" customHeight="1"/>
    <row r="1721" s="2" customFormat="1" ht="19.5" customHeight="1"/>
    <row r="1722" s="2" customFormat="1" ht="19.5" customHeight="1"/>
    <row r="1723" s="2" customFormat="1" ht="19.5" customHeight="1"/>
    <row r="1724" s="2" customFormat="1" ht="19.5" customHeight="1"/>
    <row r="1725" s="2" customFormat="1" ht="19.5" customHeight="1"/>
    <row r="1726" s="2" customFormat="1" ht="19.5" customHeight="1"/>
    <row r="1727" s="2" customFormat="1" ht="19.5" customHeight="1"/>
    <row r="1728" s="2" customFormat="1" ht="19.5" customHeight="1"/>
    <row r="1729" s="2" customFormat="1" ht="19.5" customHeight="1"/>
    <row r="1730" s="2" customFormat="1" ht="19.5" customHeight="1"/>
    <row r="1731" s="2" customFormat="1" ht="19.5" customHeight="1"/>
    <row r="1732" s="2" customFormat="1" ht="19.5" customHeight="1"/>
    <row r="1733" s="2" customFormat="1" ht="19.5" customHeight="1"/>
    <row r="1734" s="2" customFormat="1" ht="19.5" customHeight="1"/>
    <row r="1735" s="2" customFormat="1" ht="19.5" customHeight="1"/>
    <row r="1736" s="2" customFormat="1" ht="19.5" customHeight="1"/>
    <row r="1737" s="2" customFormat="1" ht="19.5" customHeight="1"/>
    <row r="1738" s="2" customFormat="1" ht="19.5" customHeight="1"/>
    <row r="1739" s="2" customFormat="1" ht="19.5" customHeight="1"/>
    <row r="1740" s="2" customFormat="1" ht="19.5" customHeight="1"/>
    <row r="1741" s="2" customFormat="1" ht="19.5" customHeight="1"/>
    <row r="1742" s="2" customFormat="1" ht="19.5" customHeight="1"/>
    <row r="1743" s="2" customFormat="1" ht="19.5" customHeight="1"/>
    <row r="1744" s="2" customFormat="1" ht="19.5" customHeight="1"/>
    <row r="1745" s="2" customFormat="1" ht="19.5" customHeight="1"/>
    <row r="1746" s="2" customFormat="1" ht="19.5" customHeight="1"/>
    <row r="1747" s="2" customFormat="1" ht="19.5" customHeight="1"/>
    <row r="1748" s="2" customFormat="1" ht="19.5" customHeight="1"/>
    <row r="1749" s="2" customFormat="1" ht="19.5" customHeight="1"/>
    <row r="1750" s="2" customFormat="1" ht="19.5" customHeight="1"/>
    <row r="1751" s="2" customFormat="1" ht="19.5" customHeight="1"/>
    <row r="1752" s="2" customFormat="1" ht="19.5" customHeight="1"/>
    <row r="1753" s="2" customFormat="1" ht="19.5" customHeight="1"/>
    <row r="1754" s="2" customFormat="1" ht="19.5" customHeight="1"/>
    <row r="1755" s="2" customFormat="1" ht="19.5" customHeight="1"/>
    <row r="1756" s="2" customFormat="1" ht="19.5" customHeight="1"/>
    <row r="1757" s="2" customFormat="1" ht="19.5" customHeight="1"/>
    <row r="1758" s="2" customFormat="1" ht="19.5" customHeight="1"/>
    <row r="1759" s="2" customFormat="1" ht="19.5" customHeight="1"/>
    <row r="1760" s="2" customFormat="1" ht="19.5" customHeight="1"/>
    <row r="1761" s="2" customFormat="1" ht="19.5" customHeight="1"/>
    <row r="1762" s="2" customFormat="1" ht="19.5" customHeight="1"/>
    <row r="1763" s="2" customFormat="1" ht="19.5" customHeight="1"/>
    <row r="1764" s="2" customFormat="1" ht="19.5" customHeight="1"/>
    <row r="1765" s="2" customFormat="1" ht="19.5" customHeight="1"/>
    <row r="1766" s="2" customFormat="1" ht="19.5" customHeight="1"/>
    <row r="1767" s="2" customFormat="1" ht="19.5" customHeight="1"/>
    <row r="1768" s="2" customFormat="1" ht="19.5" customHeight="1"/>
    <row r="1769" s="2" customFormat="1" ht="19.5" customHeight="1"/>
    <row r="1770" s="2" customFormat="1" ht="19.5" customHeight="1"/>
    <row r="1771" s="2" customFormat="1" ht="19.5" customHeight="1"/>
    <row r="1772" s="2" customFormat="1" ht="19.5" customHeight="1"/>
    <row r="1773" s="2" customFormat="1" ht="19.5" customHeight="1"/>
    <row r="1774" s="2" customFormat="1" ht="19.5" customHeight="1"/>
    <row r="1775" s="2" customFormat="1" ht="19.5" customHeight="1"/>
    <row r="1776" s="2" customFormat="1" ht="19.5" customHeight="1"/>
    <row r="1777" s="2" customFormat="1" ht="19.5" customHeight="1"/>
    <row r="1778" s="2" customFormat="1" ht="19.5" customHeight="1"/>
    <row r="1779" s="2" customFormat="1" ht="19.5" customHeight="1"/>
    <row r="1780" s="2" customFormat="1" ht="19.5" customHeight="1"/>
    <row r="1781" s="2" customFormat="1" ht="19.5" customHeight="1"/>
    <row r="1782" s="2" customFormat="1" ht="19.5" customHeight="1"/>
    <row r="1783" s="2" customFormat="1" ht="19.5" customHeight="1"/>
    <row r="1784" s="2" customFormat="1" ht="19.5" customHeight="1"/>
    <row r="1785" s="2" customFormat="1" ht="19.5" customHeight="1"/>
    <row r="1786" s="2" customFormat="1" ht="19.5" customHeight="1"/>
    <row r="1787" s="2" customFormat="1" ht="19.5" customHeight="1"/>
    <row r="1788" s="2" customFormat="1" ht="19.5" customHeight="1"/>
    <row r="1789" s="2" customFormat="1" ht="19.5" customHeight="1"/>
    <row r="1790" s="2" customFormat="1" ht="19.5" customHeight="1"/>
    <row r="1791" s="2" customFormat="1" ht="19.5" customHeight="1"/>
    <row r="1792" s="2" customFormat="1" ht="19.5" customHeight="1"/>
    <row r="1793" s="2" customFormat="1" ht="19.5" customHeight="1"/>
    <row r="1794" s="2" customFormat="1" ht="19.5" customHeight="1"/>
    <row r="1795" s="2" customFormat="1" ht="19.5" customHeight="1"/>
    <row r="1796" s="2" customFormat="1" ht="19.5" customHeight="1"/>
    <row r="1797" s="2" customFormat="1" ht="19.5" customHeight="1"/>
    <row r="1798" s="2" customFormat="1" ht="19.5" customHeight="1"/>
    <row r="1799" s="2" customFormat="1" ht="19.5" customHeight="1"/>
    <row r="1800" s="2" customFormat="1" ht="19.5" customHeight="1"/>
    <row r="1801" s="2" customFormat="1" ht="19.5" customHeight="1"/>
    <row r="1802" s="2" customFormat="1" ht="19.5" customHeight="1"/>
    <row r="1803" s="2" customFormat="1" ht="19.5" customHeight="1"/>
    <row r="1804" s="2" customFormat="1" ht="19.5" customHeight="1"/>
    <row r="1805" s="2" customFormat="1" ht="19.5" customHeight="1"/>
    <row r="1806" s="2" customFormat="1" ht="19.5" customHeight="1"/>
    <row r="1807" s="2" customFormat="1" ht="19.5" customHeight="1"/>
    <row r="1808" s="2" customFormat="1" ht="19.5" customHeight="1"/>
    <row r="1809" s="2" customFormat="1" ht="19.5" customHeight="1"/>
    <row r="1810" s="2" customFormat="1" ht="19.5" customHeight="1"/>
    <row r="1811" s="2" customFormat="1" ht="19.5" customHeight="1"/>
    <row r="1812" s="2" customFormat="1" ht="19.5" customHeight="1"/>
    <row r="1813" s="2" customFormat="1" ht="19.5" customHeight="1"/>
    <row r="1814" s="2" customFormat="1" ht="19.5" customHeight="1"/>
    <row r="1815" s="2" customFormat="1" ht="19.5" customHeight="1"/>
    <row r="1816" s="2" customFormat="1" ht="19.5" customHeight="1"/>
    <row r="1817" s="2" customFormat="1" ht="19.5" customHeight="1"/>
    <row r="1818" s="2" customFormat="1" ht="19.5" customHeight="1"/>
    <row r="1819" s="2" customFormat="1" ht="19.5" customHeight="1"/>
    <row r="1820" s="2" customFormat="1" ht="19.5" customHeight="1"/>
    <row r="1821" s="2" customFormat="1" ht="19.5" customHeight="1"/>
    <row r="1822" s="2" customFormat="1" ht="19.5" customHeight="1"/>
    <row r="1823" s="2" customFormat="1" ht="19.5" customHeight="1"/>
    <row r="1824" s="2" customFormat="1" ht="19.5" customHeight="1"/>
    <row r="1825" s="2" customFormat="1" ht="19.5" customHeight="1"/>
    <row r="1826" s="2" customFormat="1" ht="19.5" customHeight="1"/>
    <row r="1827" s="2" customFormat="1" ht="19.5" customHeight="1"/>
    <row r="1828" s="2" customFormat="1" ht="19.5" customHeight="1"/>
    <row r="1829" s="2" customFormat="1" ht="19.5" customHeight="1"/>
    <row r="1830" s="2" customFormat="1" ht="19.5" customHeight="1"/>
    <row r="1831" s="2" customFormat="1" ht="19.5" customHeight="1"/>
    <row r="1832" s="2" customFormat="1" ht="19.5" customHeight="1"/>
    <row r="1833" s="2" customFormat="1" ht="19.5" customHeight="1"/>
    <row r="1834" s="2" customFormat="1" ht="19.5" customHeight="1"/>
    <row r="1835" s="2" customFormat="1" ht="19.5" customHeight="1"/>
    <row r="1836" s="2" customFormat="1" ht="19.5" customHeight="1"/>
    <row r="1837" s="2" customFormat="1" ht="19.5" customHeight="1"/>
    <row r="1838" s="2" customFormat="1" ht="19.5" customHeight="1"/>
    <row r="1839" s="2" customFormat="1" ht="19.5" customHeight="1"/>
    <row r="1840" s="2" customFormat="1" ht="19.5" customHeight="1"/>
    <row r="1841" s="2" customFormat="1" ht="19.5" customHeight="1"/>
    <row r="1842" s="2" customFormat="1" ht="19.5" customHeight="1"/>
    <row r="1843" s="2" customFormat="1" ht="19.5" customHeight="1"/>
    <row r="1844" s="2" customFormat="1" ht="19.5" customHeight="1"/>
    <row r="1845" s="2" customFormat="1" ht="19.5" customHeight="1"/>
    <row r="1846" s="2" customFormat="1" ht="19.5" customHeight="1"/>
    <row r="1847" s="2" customFormat="1" ht="19.5" customHeight="1"/>
  </sheetData>
  <sheetProtection/>
  <mergeCells count="12">
    <mergeCell ref="N5:O5"/>
    <mergeCell ref="A55:B55"/>
    <mergeCell ref="A1:O1"/>
    <mergeCell ref="A3:A6"/>
    <mergeCell ref="B3:B6"/>
    <mergeCell ref="C3:C6"/>
    <mergeCell ref="D3:E5"/>
    <mergeCell ref="F3:O4"/>
    <mergeCell ref="F5:G5"/>
    <mergeCell ref="H5:I5"/>
    <mergeCell ref="J5:K5"/>
    <mergeCell ref="L5:M5"/>
  </mergeCells>
  <printOptions horizontalCentered="1"/>
  <pageMargins left="0.3937007874015748" right="0.1968503937007874" top="0.1968503937007874" bottom="0.1968503937007874" header="0.1968503937007874" footer="0.1968503937007874"/>
  <pageSetup fitToHeight="1" fitToWidth="1" horizontalDpi="600" verticalDpi="600" orientation="landscape" paperSize="8" scale="81" r:id="rId1"/>
  <headerFooter alignWithMargins="0">
    <oddHeader>&amp;C&amp;"Arial Cyr,полужирный курсив"&amp;12Предварительные сведения о результатах голосования по выборам Президента 26 марта 2000 года 
</oddHeader>
    <oddFooter>&amp;RУправление информационных технологий 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IvanovaNL</dc:creator>
  <cp:keywords/>
  <dc:description/>
  <cp:lastModifiedBy>Олег</cp:lastModifiedBy>
  <cp:lastPrinted>2011-12-05T06:36:05Z</cp:lastPrinted>
  <dcterms:created xsi:type="dcterms:W3CDTF">1999-12-17T06:52:26Z</dcterms:created>
  <dcterms:modified xsi:type="dcterms:W3CDTF">2012-03-04T22:45:48Z</dcterms:modified>
  <cp:category/>
  <cp:version/>
  <cp:contentType/>
  <cp:contentStatus/>
</cp:coreProperties>
</file>